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4\CA0022819.5515 - Pavement Renewals Sargent, Ellice\Estimate\Ellice\"/>
    </mc:Choice>
  </mc:AlternateContent>
  <xr:revisionPtr revIDLastSave="0" documentId="8_{B9193B0C-0530-41E6-85AC-8039CF79100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PRICES'!$B$6:$H$103</definedName>
    <definedName name="_xlnm.Print_Titles" localSheetId="0">'FORM B - PRICES'!$1:$5</definedName>
    <definedName name="_xlnm.Print_Titles">'FORM B - PRICES'!$B$4:$IM$4</definedName>
    <definedName name="TEMP">'FORM B - PRICES'!#REF!</definedName>
    <definedName name="TESTHEAD">'FORM B - PRICES'!#REF!</definedName>
    <definedName name="XEVERYTHING">'FORM B - PRICES'!$B$1:$IM$95</definedName>
    <definedName name="XITEMS">'FORM B - PRICES'!$B$6:$IM$95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5" i="1"/>
  <c r="H18" i="1" l="1"/>
  <c r="H17" i="1"/>
  <c r="H15" i="1"/>
  <c r="H13" i="1"/>
  <c r="H84" i="1" l="1"/>
  <c r="H80" i="1"/>
  <c r="H71" i="1"/>
  <c r="H53" i="1"/>
  <c r="H41" i="1"/>
  <c r="H39" i="1"/>
  <c r="H37" i="1"/>
  <c r="H9" i="1"/>
  <c r="H63" i="1" l="1"/>
  <c r="H52" i="1" l="1"/>
  <c r="H94" i="1" l="1"/>
  <c r="H93" i="1"/>
  <c r="H90" i="1"/>
  <c r="H89" i="1"/>
  <c r="H88" i="1"/>
  <c r="H87" i="1"/>
  <c r="H86" i="1"/>
  <c r="H85" i="1"/>
  <c r="H83" i="1"/>
  <c r="H82" i="1"/>
  <c r="H78" i="1"/>
  <c r="H76" i="1"/>
  <c r="H75" i="1"/>
  <c r="H73" i="1"/>
  <c r="H70" i="1"/>
  <c r="H69" i="1"/>
  <c r="H67" i="1"/>
  <c r="H66" i="1" l="1"/>
  <c r="H61" i="1"/>
  <c r="H58" i="1"/>
  <c r="H56" i="1"/>
  <c r="H55" i="1"/>
  <c r="H50" i="1"/>
  <c r="H47" i="1"/>
  <c r="H46" i="1"/>
  <c r="H45" i="1"/>
  <c r="H44" i="1"/>
  <c r="H36" i="1"/>
  <c r="H35" i="1"/>
  <c r="H34" i="1"/>
  <c r="H33" i="1"/>
  <c r="H23" i="1"/>
  <c r="H22" i="1"/>
  <c r="H20" i="1"/>
  <c r="H16" i="1"/>
  <c r="H10" i="1"/>
  <c r="C101" i="1" l="1"/>
  <c r="C98" i="1"/>
  <c r="H97" i="1"/>
  <c r="H98" i="1" s="1"/>
  <c r="H101" i="1" s="1"/>
  <c r="H95" i="1" l="1"/>
  <c r="C100" i="1"/>
  <c r="C95" i="1"/>
  <c r="H100" i="1" l="1"/>
  <c r="G102" i="1" s="1"/>
</calcChain>
</file>

<file path=xl/sharedStrings.xml><?xml version="1.0" encoding="utf-8"?>
<sst xmlns="http://schemas.openxmlformats.org/spreadsheetml/2006/main" count="408" uniqueCount="267">
  <si>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</si>
  <si>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</si>
  <si>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</si>
  <si>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</si>
  <si>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</si>
  <si>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</si>
  <si>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</si>
  <si>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</si>
  <si>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</si>
  <si>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</si>
  <si>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</si>
  <si>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</si>
  <si>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</si>
  <si>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</si>
  <si>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</si>
  <si>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</si>
  <si>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</si>
  <si>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</si>
  <si>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</si>
  <si>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</si>
  <si>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</si>
  <si>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</si>
  <si>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</si>
  <si>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</si>
  <si>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</si>
  <si>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</si>
  <si>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</si>
  <si>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</si>
  <si>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</si>
  <si>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</si>
  <si>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</si>
  <si>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</si>
  <si>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</si>
  <si>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</si>
  <si>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</si>
  <si>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</si>
  <si>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</si>
  <si>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</si>
  <si>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</si>
  <si>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</si>
  <si>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</si>
  <si>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</si>
  <si>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</si>
  <si>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</si>
  <si>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</si>
  <si>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</si>
  <si>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</si>
  <si>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</si>
  <si>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</si>
  <si>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</si>
  <si>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</si>
  <si>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</si>
  <si>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</si>
  <si>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</si>
  <si>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</si>
  <si>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</si>
  <si>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</si>
  <si>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</si>
  <si>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</si>
  <si>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</si>
  <si>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</si>
  <si>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</si>
  <si>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</si>
  <si>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</si>
  <si>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</si>
  <si>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</si>
  <si>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</si>
  <si>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</si>
  <si>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</si>
  <si>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</si>
  <si>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</si>
  <si>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</si>
  <si>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</si>
  <si>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</si>
  <si>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</si>
  <si>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</si>
  <si>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</si>
  <si>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 xml:space="preserve">CW 3235-R9  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</si>
  <si>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</si>
  <si>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</si>
  <si>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</si>
  <si>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</si>
  <si>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</si>
  <si>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</si>
  <si>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</si>
  <si>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</si>
  <si>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</si>
  <si>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</si>
  <si>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</si>
  <si>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</si>
  <si>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</si>
  <si>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</si>
  <si>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</si>
  <si>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</si>
  <si>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</si>
  <si>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</si>
  <si>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</si>
  <si>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A.19</t>
  </si>
  <si>
    <t>CW 2130-R12</t>
  </si>
  <si>
    <t>E008</t>
  </si>
  <si>
    <t>A.20</t>
  </si>
  <si>
    <t>Sewer Service</t>
  </si>
  <si>
    <t>E009</t>
  </si>
  <si>
    <t>A.21</t>
  </si>
  <si>
    <t>A.22</t>
  </si>
  <si>
    <t>A.23</t>
  </si>
  <si>
    <t>E050</t>
  </si>
  <si>
    <t>A.24</t>
  </si>
  <si>
    <t>Abandoning Existing Drainage Inlets</t>
  </si>
  <si>
    <t>A.25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</si>
  <si>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</si>
  <si>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</si>
  <si>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</si>
  <si>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</si>
  <si>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</si>
  <si>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</si>
  <si>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</si>
  <si>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</si>
  <si>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</si>
  <si>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</si>
  <si>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</si>
  <si>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</si>
  <si>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E006</t>
  </si>
  <si>
    <t xml:space="preserve">Catch Pit </t>
  </si>
  <si>
    <t>E007</t>
  </si>
  <si>
    <t>SD-023</t>
  </si>
  <si>
    <t>E012</t>
  </si>
  <si>
    <t>Drainage Connection Pipe</t>
  </si>
  <si>
    <t>76 mm</t>
  </si>
  <si>
    <t>A.1</t>
  </si>
  <si>
    <t xml:space="preserve">CW 3230-R8
</t>
  </si>
  <si>
    <t>B097A</t>
  </si>
  <si>
    <t>15 M Deformed Tie Bar</t>
  </si>
  <si>
    <t>CW 3240-R10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</si>
  <si>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</si>
  <si>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</si>
  <si>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</si>
  <si>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</si>
  <si>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</si>
  <si>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</si>
  <si>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</si>
  <si>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</si>
  <si>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</si>
  <si>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E011</t>
  </si>
  <si>
    <t>A.33</t>
  </si>
  <si>
    <t>E026</t>
  </si>
  <si>
    <t>F004</t>
  </si>
  <si>
    <t>38 mm</t>
  </si>
  <si>
    <t>F006</t>
  </si>
  <si>
    <t>64 mm</t>
  </si>
  <si>
    <t>B.1</t>
  </si>
  <si>
    <t>(SEE B10)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</si>
  <si>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</si>
  <si>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</si>
  <si>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</si>
  <si>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</si>
  <si>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</si>
  <si>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</si>
  <si>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</si>
  <si>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</si>
  <si>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</si>
  <si>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</si>
  <si>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</si>
  <si>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</si>
  <si>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</si>
  <si>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</si>
  <si>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</si>
  <si>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B191</t>
  </si>
  <si>
    <t>Main Line Paving</t>
  </si>
  <si>
    <t xml:space="preserve">CW 3450-R6 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</si>
  <si>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</si>
  <si>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</si>
  <si>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</si>
  <si>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</si>
  <si>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</si>
  <si>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</si>
  <si>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B121rl</t>
  </si>
  <si>
    <t>Greater than 20 sq.m.</t>
  </si>
  <si>
    <t>B124</t>
  </si>
  <si>
    <t>Adjustment of Precast  Sidewalk Blocks</t>
  </si>
  <si>
    <t>F018</t>
  </si>
  <si>
    <t>Curb Stop Extensions</t>
  </si>
  <si>
    <t>B155rl</t>
  </si>
  <si>
    <t>SD-205,
SD-206A</t>
  </si>
  <si>
    <t>AP-006 - Standard Frame for Manhole and Catch Basin</t>
  </si>
  <si>
    <t>AP-007 - Standard Solid Cover for Standard Frame</t>
  </si>
  <si>
    <t>Less than 3 m</t>
  </si>
  <si>
    <t>ROADWORKS - REMOVALS/RENEWALS</t>
  </si>
  <si>
    <t>L. sum</t>
  </si>
  <si>
    <t>I001</t>
  </si>
  <si>
    <t>Mobilization/Demobilization</t>
  </si>
  <si>
    <t>CW 3110-R22</t>
  </si>
  <si>
    <t>100 mm Type 5 Concrete Sidewalk</t>
  </si>
  <si>
    <t>CW 3510-R10</t>
  </si>
  <si>
    <t>A010A1</t>
  </si>
  <si>
    <t>Base Course Material - Granular A Limestone</t>
  </si>
  <si>
    <t>Type 1 Concrete Curb Ramp (8-12 mm reveal ht, Monolithic)</t>
  </si>
  <si>
    <t>ELLICE AVENUE - EMPRESS STREET TO ERIN STREET
MINOR REHABILITATION</t>
  </si>
  <si>
    <t>CW 3230-R8</t>
  </si>
  <si>
    <t>B087-72</t>
  </si>
  <si>
    <t>200 mm Type 4 Concrete Pavement (Type B)</t>
  </si>
  <si>
    <t>CW 3235-R9</t>
  </si>
  <si>
    <t>B123rl</t>
  </si>
  <si>
    <t>SD-228B</t>
  </si>
  <si>
    <t>Type 1 Concrete Monolithic Curb and Sidewalk</t>
  </si>
  <si>
    <t>Type 1 Concrete Barrier (100 mm reveal ht, Dowelled)</t>
  </si>
  <si>
    <t>B155rl^1</t>
  </si>
  <si>
    <t>B155rl^2</t>
  </si>
  <si>
    <t>3 m to 30 m</t>
  </si>
  <si>
    <t>B155rl^3</t>
  </si>
  <si>
    <t xml:space="preserve"> Greater than 30 m</t>
  </si>
  <si>
    <t>Type 1 Concrete Modified Barrier (150 mm reveal ht, Dowelled)</t>
  </si>
  <si>
    <t>CW 3410-R12</t>
  </si>
  <si>
    <t>Trenchless Installation, Class B Type 2 Bedding, Class 3 Backfill</t>
  </si>
  <si>
    <t>E034</t>
  </si>
  <si>
    <t>Connecting to Existing Catch Basin</t>
  </si>
  <si>
    <t>E035</t>
  </si>
  <si>
    <t>250 mm Drainage Connection Pipe</t>
  </si>
  <si>
    <t>E042</t>
  </si>
  <si>
    <t>Connecting New Sewer Service to Existing Sewer Service</t>
  </si>
  <si>
    <t>E043</t>
  </si>
  <si>
    <t>F015</t>
  </si>
  <si>
    <t>Adjustment of Curb and Gutter Frames</t>
  </si>
  <si>
    <t>E007A</t>
  </si>
  <si>
    <t xml:space="preserve">Remove and Replace Existing Catch Basin  </t>
  </si>
  <si>
    <t>E007B</t>
  </si>
  <si>
    <t>SD-024</t>
  </si>
  <si>
    <t>B127rB</t>
  </si>
  <si>
    <t>Barrier Separate</t>
  </si>
  <si>
    <t>B139iA</t>
  </si>
  <si>
    <t>AP-008 - Standard Grated Cover for Standard Frame</t>
  </si>
  <si>
    <t>E2</t>
  </si>
  <si>
    <t>B064-72</t>
  </si>
  <si>
    <t>Slab Replacement - Early Opening (72 hour)</t>
  </si>
  <si>
    <t>B071-72</t>
  </si>
  <si>
    <t>200 mm Type 4 Concrete Pavement (Reinforced)</t>
  </si>
  <si>
    <t>B086-72</t>
  </si>
  <si>
    <t>200 mm Type 4 Concrete Pavement (Type A)</t>
  </si>
  <si>
    <t>B088-72</t>
  </si>
  <si>
    <t>200 mm Type 4 Concrete Pavement (Type C)</t>
  </si>
  <si>
    <t>B089-72</t>
  </si>
  <si>
    <t>200 mm Type 4 Concrete Pavement (Type D)</t>
  </si>
  <si>
    <t xml:space="preserve">200 mm </t>
  </si>
  <si>
    <t>200 mm, PVC</t>
  </si>
  <si>
    <t>B100r</t>
  </si>
  <si>
    <t>Miscellaneous Concrete Slab Removal</t>
  </si>
  <si>
    <t>B104r</t>
  </si>
  <si>
    <t>100 mm Sidewalk</t>
  </si>
  <si>
    <t>B107i</t>
  </si>
  <si>
    <t xml:space="preserve">Miscellaneous Concrete Slab Installation </t>
  </si>
  <si>
    <t>B111iA</t>
  </si>
  <si>
    <t>B114B</t>
  </si>
  <si>
    <t>B114C</t>
  </si>
  <si>
    <t>Type 1 Concrete 150 mm Reinforced Sidewalk</t>
  </si>
  <si>
    <t>Type 1 Concrete 150 mm Sidewalk with Block Outs</t>
  </si>
  <si>
    <t>Type 1 Concrete Monolithic Curb and 100 mm Sidewalk with Block Outs (100mm reveal ht)</t>
  </si>
  <si>
    <t>B114E</t>
  </si>
  <si>
    <t>Paving Stone Indicator Surfaces</t>
  </si>
  <si>
    <t>A.34</t>
  </si>
  <si>
    <t>A.35</t>
  </si>
  <si>
    <t>A.36</t>
  </si>
  <si>
    <t>A.37</t>
  </si>
  <si>
    <t>A.38</t>
  </si>
  <si>
    <t>FORM B: PRICES (R1)</t>
  </si>
  <si>
    <t>E15</t>
  </si>
  <si>
    <t>E16</t>
  </si>
  <si>
    <t>MOBILIZATION /DEMOBILIZATION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</si>
</sst>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0.0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trike/>
      <sz val="10"/>
      <name val="MS Sans Serif"/>
      <family val="2"/>
    </font>
    <font>
      <b/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auto="1"/>
      </right>
      <top/>
      <bottom/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70" fontId="11" fillId="0" borderId="2" applyFill="0">
      <alignment horizontal="right" vertical="top"/>
    </xf>
    <xf numFmtId="170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5" fontId="14" fillId="0" borderId="4" applyFill="0">
      <alignment horizontal="centerContinuous" wrapText="1"/>
    </xf>
    <xf numFmtId="165" fontId="42" fillId="0" borderId="4" applyFill="0">
      <alignment horizontal="centerContinuous" wrapText="1"/>
    </xf>
    <xf numFmtId="165" fontId="11" fillId="0" borderId="1" applyFill="0">
      <alignment horizontal="center" vertical="top" wrapText="1"/>
    </xf>
    <xf numFmtId="165" fontId="39" fillId="0" borderId="1" applyFill="0">
      <alignment horizontal="center" vertical="top" wrapText="1"/>
    </xf>
    <xf numFmtId="165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5" fontId="11" fillId="0" borderId="1" applyFill="0"/>
    <xf numFmtId="175" fontId="39" fillId="0" borderId="1" applyFill="0"/>
    <xf numFmtId="175" fontId="39" fillId="0" borderId="1" applyFill="0"/>
    <xf numFmtId="171" fontId="11" fillId="0" borderId="1" applyFill="0">
      <alignment horizontal="right"/>
      <protection locked="0"/>
    </xf>
    <xf numFmtId="171" fontId="39" fillId="0" borderId="1" applyFill="0">
      <alignment horizontal="right"/>
      <protection locked="0"/>
    </xf>
    <xf numFmtId="171" fontId="39" fillId="0" borderId="1" applyFill="0">
      <alignment horizontal="right"/>
      <protection locked="0"/>
    </xf>
    <xf numFmtId="169" fontId="11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11" fillId="0" borderId="1" applyFill="0"/>
    <xf numFmtId="169" fontId="39" fillId="0" borderId="1" applyFill="0"/>
    <xf numFmtId="169" fontId="39" fillId="0" borderId="1" applyFill="0"/>
    <xf numFmtId="169" fontId="11" fillId="0" borderId="3" applyFill="0">
      <alignment horizontal="right"/>
    </xf>
    <xf numFmtId="169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7" fontId="12" fillId="0" borderId="3" applyNumberFormat="0" applyFont="0" applyFill="0" applyBorder="0" applyAlignment="0" applyProtection="0">
      <alignment horizontal="center" vertical="top" wrapText="1"/>
    </xf>
    <xf numFmtId="177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4" fontId="18" fillId="0" borderId="0" applyFill="0">
      <alignment horizontal="centerContinuous" vertical="center"/>
    </xf>
    <xf numFmtId="174" fontId="46" fillId="0" borderId="0" applyFill="0">
      <alignment horizontal="centerContinuous" vertical="center"/>
    </xf>
    <xf numFmtId="176" fontId="18" fillId="0" borderId="0" applyFill="0">
      <alignment horizontal="centerContinuous" vertical="center"/>
    </xf>
    <xf numFmtId="176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2" fontId="19" fillId="0" borderId="0" applyFill="0">
      <alignment horizontal="left"/>
    </xf>
    <xf numFmtId="172" fontId="47" fillId="0" borderId="0" applyFill="0">
      <alignment horizontal="left"/>
    </xf>
    <xf numFmtId="173" fontId="20" fillId="0" borderId="0" applyFill="0">
      <alignment horizontal="right"/>
    </xf>
    <xf numFmtId="173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60">
    <xf numFmtId="0" fontId="0" fillId="2" borderId="0" xfId="0"/>
    <xf numFmtId="0" fontId="0" fillId="2" borderId="15" xfId="0" applyBorder="1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0" fontId="0" fillId="2" borderId="19" xfId="0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Border="1" applyAlignment="1">
      <alignment horizontal="center" vertical="top"/>
    </xf>
    <xf numFmtId="0" fontId="0" fillId="2" borderId="20" xfId="0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Border="1" applyAlignment="1">
      <alignment vertical="top"/>
    </xf>
    <xf numFmtId="0" fontId="0" fillId="2" borderId="19" xfId="0" applyBorder="1" applyAlignment="1">
      <alignment vertical="top"/>
    </xf>
    <xf numFmtId="0" fontId="0" fillId="2" borderId="0" xfId="0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Border="1" applyAlignment="1">
      <alignment horizontal="center" vertical="top"/>
    </xf>
    <xf numFmtId="0" fontId="2" fillId="2" borderId="19" xfId="0" applyFont="1" applyBorder="1" applyAlignment="1">
      <alignment vertical="top"/>
    </xf>
    <xf numFmtId="0" fontId="4" fillId="2" borderId="15" xfId="0" applyFont="1" applyBorder="1"/>
    <xf numFmtId="164" fontId="0" fillId="2" borderId="0" xfId="0" applyNumberFormat="1" applyAlignment="1">
      <alignment horizontal="right"/>
    </xf>
    <xf numFmtId="164" fontId="0" fillId="2" borderId="18" xfId="0" applyNumberFormat="1" applyBorder="1" applyAlignment="1">
      <alignment horizontal="right"/>
    </xf>
    <xf numFmtId="164" fontId="0" fillId="2" borderId="20" xfId="0" applyNumberFormat="1" applyBorder="1" applyAlignment="1">
      <alignment horizontal="right"/>
    </xf>
    <xf numFmtId="164" fontId="0" fillId="2" borderId="22" xfId="0" applyNumberFormat="1" applyBorder="1" applyAlignment="1">
      <alignment horizontal="right"/>
    </xf>
    <xf numFmtId="0" fontId="0" fillId="2" borderId="0" xfId="0" applyAlignment="1">
      <alignment horizontal="right"/>
    </xf>
    <xf numFmtId="164" fontId="0" fillId="2" borderId="19" xfId="0" applyNumberFormat="1" applyBorder="1" applyAlignment="1">
      <alignment horizontal="right"/>
    </xf>
    <xf numFmtId="164" fontId="0" fillId="2" borderId="23" xfId="0" applyNumberFormat="1" applyBorder="1" applyAlignment="1">
      <alignment horizontal="right"/>
    </xf>
    <xf numFmtId="0" fontId="0" fillId="2" borderId="0" xfId="0" applyAlignment="1">
      <alignment horizontal="center"/>
    </xf>
    <xf numFmtId="0" fontId="0" fillId="2" borderId="15" xfId="0" applyBorder="1" applyAlignment="1">
      <alignment horizontal="center"/>
    </xf>
    <xf numFmtId="164" fontId="0" fillId="2" borderId="13" xfId="0" applyNumberFormat="1" applyBorder="1" applyAlignment="1">
      <alignment horizontal="right"/>
    </xf>
    <xf numFmtId="164" fontId="0" fillId="2" borderId="25" xfId="0" applyNumberFormat="1" applyBorder="1" applyAlignment="1">
      <alignment horizontal="right"/>
    </xf>
    <xf numFmtId="164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Font="1" applyAlignment="1">
      <alignment horizontal="centerContinuous" vertical="center"/>
    </xf>
    <xf numFmtId="164" fontId="5" fillId="2" borderId="0" xfId="0" applyNumberFormat="1" applyFont="1" applyAlignment="1">
      <alignment horizontal="centerContinuous" vertical="center"/>
    </xf>
    <xf numFmtId="165" fontId="6" fillId="25" borderId="19" xfId="0" applyNumberFormat="1" applyFont="1" applyFill="1" applyBorder="1" applyAlignment="1">
      <alignment horizontal="left" vertical="center"/>
    </xf>
    <xf numFmtId="165" fontId="6" fillId="25" borderId="19" xfId="0" applyNumberFormat="1" applyFont="1" applyFill="1" applyBorder="1" applyAlignment="1">
      <alignment horizontal="left" vertical="center" wrapText="1"/>
    </xf>
    <xf numFmtId="2" fontId="0" fillId="2" borderId="0" xfId="0" applyNumberFormat="1" applyAlignment="1">
      <alignment horizontal="centerContinuous"/>
    </xf>
    <xf numFmtId="164" fontId="0" fillId="2" borderId="0" xfId="0" applyNumberFormat="1" applyAlignment="1">
      <alignment horizontal="centerContinuous" vertical="center"/>
    </xf>
    <xf numFmtId="0" fontId="2" fillId="2" borderId="22" xfId="0" applyFont="1" applyBorder="1" applyAlignment="1">
      <alignment horizontal="center" vertical="center"/>
    </xf>
    <xf numFmtId="0" fontId="2" fillId="2" borderId="19" xfId="0" applyFont="1" applyBorder="1" applyAlignment="1">
      <alignment horizontal="center" vertical="center"/>
    </xf>
    <xf numFmtId="164" fontId="0" fillId="2" borderId="20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0" fontId="0" fillId="2" borderId="24" xfId="0" applyBorder="1" applyAlignment="1">
      <alignment vertical="top"/>
    </xf>
    <xf numFmtId="0" fontId="0" fillId="2" borderId="26" xfId="0" applyBorder="1"/>
    <xf numFmtId="0" fontId="0" fillId="2" borderId="24" xfId="0" applyBorder="1" applyAlignment="1">
      <alignment horizontal="center"/>
    </xf>
    <xf numFmtId="0" fontId="0" fillId="2" borderId="27" xfId="0" applyBorder="1"/>
    <xf numFmtId="0" fontId="0" fillId="2" borderId="27" xfId="0" applyBorder="1" applyAlignment="1">
      <alignment horizontal="center"/>
    </xf>
    <xf numFmtId="164" fontId="0" fillId="2" borderId="27" xfId="0" applyNumberFormat="1" applyBorder="1" applyAlignment="1">
      <alignment horizontal="right"/>
    </xf>
    <xf numFmtId="0" fontId="0" fillId="2" borderId="27" xfId="0" applyBorder="1" applyAlignment="1">
      <alignment horizontal="right"/>
    </xf>
    <xf numFmtId="0" fontId="0" fillId="2" borderId="29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164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164" fontId="0" fillId="2" borderId="30" xfId="0" applyNumberFormat="1" applyBorder="1" applyAlignment="1">
      <alignment horizontal="right"/>
    </xf>
    <xf numFmtId="164" fontId="0" fillId="2" borderId="31" xfId="0" applyNumberFormat="1" applyBorder="1" applyAlignment="1">
      <alignment horizontal="right" vertical="center"/>
    </xf>
    <xf numFmtId="164" fontId="0" fillId="2" borderId="28" xfId="0" applyNumberFormat="1" applyBorder="1" applyAlignment="1">
      <alignment horizontal="right" vertical="center"/>
    </xf>
    <xf numFmtId="0" fontId="0" fillId="2" borderId="32" xfId="0" applyBorder="1" applyAlignment="1">
      <alignment horizontal="right"/>
    </xf>
    <xf numFmtId="0" fontId="0" fillId="2" borderId="33" xfId="0" applyBorder="1" applyAlignment="1">
      <alignment horizontal="right"/>
    </xf>
    <xf numFmtId="4" fontId="8" fillId="26" borderId="1" xfId="0" applyNumberFormat="1" applyFont="1" applyFill="1" applyBorder="1" applyAlignment="1">
      <alignment horizontal="center" vertical="top" wrapText="1"/>
    </xf>
    <xf numFmtId="0" fontId="51" fillId="26" borderId="0" xfId="0" applyFont="1" applyFill="1"/>
    <xf numFmtId="165" fontId="8" fillId="0" borderId="1" xfId="80" applyNumberFormat="1" applyFont="1" applyBorder="1" applyAlignment="1">
      <alignment horizontal="left" vertical="top" wrapText="1"/>
    </xf>
    <xf numFmtId="0" fontId="8" fillId="2" borderId="0" xfId="81"/>
    <xf numFmtId="164" fontId="8" fillId="2" borderId="20" xfId="81" applyNumberFormat="1" applyBorder="1" applyAlignment="1">
      <alignment horizontal="right" vertical="center"/>
    </xf>
    <xf numFmtId="0" fontId="8" fillId="2" borderId="0" xfId="81" applyAlignment="1">
      <alignment vertical="center"/>
    </xf>
    <xf numFmtId="166" fontId="8" fillId="0" borderId="1" xfId="81" applyNumberFormat="1" applyFill="1" applyBorder="1" applyAlignment="1">
      <alignment horizontal="left" vertical="top" wrapText="1"/>
    </xf>
    <xf numFmtId="165" fontId="8" fillId="0" borderId="1" xfId="81" applyNumberFormat="1" applyFill="1" applyBorder="1" applyAlignment="1">
      <alignment horizontal="left" vertical="top" wrapText="1"/>
    </xf>
    <xf numFmtId="0" fontId="8" fillId="0" borderId="1" xfId="81" applyFill="1" applyBorder="1" applyAlignment="1">
      <alignment horizontal="center" vertical="top" wrapText="1"/>
    </xf>
    <xf numFmtId="167" fontId="50" fillId="26" borderId="1" xfId="81" applyNumberFormat="1" applyFont="1" applyFill="1" applyBorder="1" applyAlignment="1" applyProtection="1">
      <alignment vertical="top"/>
      <protection locked="0"/>
    </xf>
    <xf numFmtId="167" fontId="50" fillId="0" borderId="1" xfId="81" applyNumberFormat="1" applyFont="1" applyFill="1" applyBorder="1" applyAlignment="1">
      <alignment vertical="top"/>
    </xf>
    <xf numFmtId="165" fontId="8" fillId="0" borderId="1" xfId="80" applyNumberFormat="1" applyFont="1" applyBorder="1" applyAlignment="1">
      <alignment vertical="top" wrapText="1"/>
    </xf>
    <xf numFmtId="165" fontId="8" fillId="0" borderId="1" xfId="80" applyNumberFormat="1" applyFont="1" applyBorder="1" applyAlignment="1">
      <alignment horizontal="center" vertical="top" wrapText="1"/>
    </xf>
    <xf numFmtId="164" fontId="8" fillId="2" borderId="22" xfId="81" applyNumberFormat="1" applyBorder="1" applyAlignment="1">
      <alignment horizontal="right" vertical="center"/>
    </xf>
    <xf numFmtId="0" fontId="2" fillId="2" borderId="48" xfId="81" applyFont="1" applyBorder="1" applyAlignment="1">
      <alignment horizontal="center" vertical="center"/>
    </xf>
    <xf numFmtId="164" fontId="8" fillId="2" borderId="49" xfId="81" applyNumberFormat="1" applyBorder="1" applyAlignment="1">
      <alignment horizontal="right" vertical="center"/>
    </xf>
    <xf numFmtId="4" fontId="8" fillId="26" borderId="34" xfId="81" applyNumberFormat="1" applyFill="1" applyBorder="1" applyAlignment="1">
      <alignment horizontal="center" vertical="top" wrapText="1"/>
    </xf>
    <xf numFmtId="164" fontId="8" fillId="2" borderId="39" xfId="81" applyNumberFormat="1" applyBorder="1" applyAlignment="1">
      <alignment horizontal="right" vertical="center"/>
    </xf>
    <xf numFmtId="0" fontId="2" fillId="2" borderId="50" xfId="81" applyFont="1" applyBorder="1" applyAlignment="1">
      <alignment horizontal="center" vertical="center"/>
    </xf>
    <xf numFmtId="164" fontId="8" fillId="2" borderId="51" xfId="81" applyNumberFormat="1" applyBorder="1" applyAlignment="1">
      <alignment horizontal="right" vertical="center"/>
    </xf>
    <xf numFmtId="166" fontId="8" fillId="2" borderId="1" xfId="0" applyNumberFormat="1" applyFont="1" applyBorder="1" applyAlignment="1">
      <alignment horizontal="left" vertical="top" wrapText="1"/>
    </xf>
    <xf numFmtId="165" fontId="8" fillId="2" borderId="1" xfId="0" applyNumberFormat="1" applyFont="1" applyBorder="1" applyAlignment="1">
      <alignment horizontal="left" vertical="top" wrapText="1"/>
    </xf>
    <xf numFmtId="165" fontId="8" fillId="26" borderId="1" xfId="0" applyNumberFormat="1" applyFont="1" applyFill="1" applyBorder="1" applyAlignment="1">
      <alignment horizontal="center" vertical="top" wrapText="1"/>
    </xf>
    <xf numFmtId="0" fontId="8" fillId="2" borderId="1" xfId="0" applyFont="1" applyBorder="1" applyAlignment="1">
      <alignment horizontal="center" vertical="top" wrapText="1"/>
    </xf>
    <xf numFmtId="1" fontId="8" fillId="2" borderId="1" xfId="0" applyNumberFormat="1" applyFont="1" applyBorder="1" applyAlignment="1">
      <alignment horizontal="right" vertical="top"/>
    </xf>
    <xf numFmtId="167" fontId="8" fillId="26" borderId="1" xfId="0" applyNumberFormat="1" applyFont="1" applyFill="1" applyBorder="1" applyAlignment="1" applyProtection="1">
      <alignment vertical="top"/>
      <protection locked="0"/>
    </xf>
    <xf numFmtId="167" fontId="8" fillId="2" borderId="1" xfId="0" applyNumberFormat="1" applyFont="1" applyBorder="1" applyAlignment="1">
      <alignment vertical="top"/>
    </xf>
    <xf numFmtId="4" fontId="8" fillId="26" borderId="1" xfId="0" applyNumberFormat="1" applyFont="1" applyFill="1" applyBorder="1" applyAlignment="1">
      <alignment horizontal="center" vertical="top"/>
    </xf>
    <xf numFmtId="165" fontId="8" fillId="2" borderId="1" xfId="0" applyNumberFormat="1" applyFont="1" applyBorder="1" applyAlignment="1">
      <alignment horizontal="center" vertical="top" wrapText="1"/>
    </xf>
    <xf numFmtId="0" fontId="8" fillId="26" borderId="1" xfId="0" applyFont="1" applyFill="1" applyBorder="1" applyAlignment="1">
      <alignment vertical="center"/>
    </xf>
    <xf numFmtId="166" fontId="8" fillId="2" borderId="1" xfId="0" applyNumberFormat="1" applyFont="1" applyBorder="1" applyAlignment="1">
      <alignment horizontal="center" vertical="top" wrapText="1"/>
    </xf>
    <xf numFmtId="166" fontId="8" fillId="2" borderId="1" xfId="0" applyNumberFormat="1" applyFont="1" applyBorder="1" applyAlignment="1">
      <alignment horizontal="left" vertical="top"/>
    </xf>
    <xf numFmtId="178" fontId="8" fillId="26" borderId="1" xfId="0" applyNumberFormat="1" applyFont="1" applyFill="1" applyBorder="1" applyAlignment="1">
      <alignment horizontal="center" vertical="top"/>
    </xf>
    <xf numFmtId="178" fontId="8" fillId="26" borderId="1" xfId="0" applyNumberFormat="1" applyFont="1" applyFill="1" applyBorder="1" applyAlignment="1">
      <alignment horizontal="center" vertical="top" wrapText="1"/>
    </xf>
    <xf numFmtId="178" fontId="8" fillId="26" borderId="1" xfId="0" applyNumberFormat="1" applyFont="1" applyFill="1" applyBorder="1" applyAlignment="1">
      <alignment horizontal="left" vertical="top" wrapText="1"/>
    </xf>
    <xf numFmtId="166" fontId="8" fillId="2" borderId="1" xfId="0" applyNumberFormat="1" applyFont="1" applyBorder="1" applyAlignment="1">
      <alignment horizontal="right" vertical="top" wrapText="1"/>
    </xf>
    <xf numFmtId="167" fontId="8" fillId="26" borderId="1" xfId="0" applyNumberFormat="1" applyFont="1" applyFill="1" applyBorder="1" applyAlignment="1">
      <alignment vertical="top"/>
    </xf>
    <xf numFmtId="166" fontId="8" fillId="26" borderId="1" xfId="0" applyNumberFormat="1" applyFont="1" applyFill="1" applyBorder="1" applyAlignment="1">
      <alignment horizontal="right" vertical="top" wrapText="1"/>
    </xf>
    <xf numFmtId="165" fontId="8" fillId="26" borderId="1" xfId="0" applyNumberFormat="1" applyFont="1" applyFill="1" applyBorder="1" applyAlignment="1">
      <alignment horizontal="left" vertical="top" wrapText="1"/>
    </xf>
    <xf numFmtId="0" fontId="8" fillId="26" borderId="1" xfId="0" applyFont="1" applyFill="1" applyBorder="1" applyAlignment="1">
      <alignment horizontal="center" vertical="top" wrapText="1"/>
    </xf>
    <xf numFmtId="0" fontId="54" fillId="26" borderId="0" xfId="0" applyFont="1" applyFill="1"/>
    <xf numFmtId="0" fontId="9" fillId="2" borderId="0" xfId="0" applyFont="1"/>
    <xf numFmtId="1" fontId="8" fillId="2" borderId="1" xfId="0" applyNumberFormat="1" applyFont="1" applyBorder="1" applyAlignment="1">
      <alignment horizontal="right" vertical="top" wrapText="1"/>
    </xf>
    <xf numFmtId="167" fontId="8" fillId="2" borderId="1" xfId="0" applyNumberFormat="1" applyFont="1" applyBorder="1" applyAlignment="1">
      <alignment vertical="top" wrapText="1"/>
    </xf>
    <xf numFmtId="0" fontId="51" fillId="26" borderId="0" xfId="0" applyFont="1" applyFill="1" applyAlignment="1">
      <alignment vertical="top"/>
    </xf>
    <xf numFmtId="165" fontId="8" fillId="2" borderId="1" xfId="0" applyNumberFormat="1" applyFont="1" applyBorder="1" applyAlignment="1">
      <alignment vertical="top" wrapText="1"/>
    </xf>
    <xf numFmtId="4" fontId="8" fillId="26" borderId="1" xfId="80" applyNumberFormat="1" applyFont="1" applyFill="1" applyBorder="1" applyAlignment="1">
      <alignment horizontal="center" vertical="top" wrapText="1"/>
    </xf>
    <xf numFmtId="166" fontId="8" fillId="0" borderId="1" xfId="80" applyNumberFormat="1" applyFont="1" applyBorder="1" applyAlignment="1">
      <alignment horizontal="left" vertical="top" wrapText="1"/>
    </xf>
    <xf numFmtId="0" fontId="8" fillId="0" borderId="1" xfId="80" applyFont="1" applyBorder="1" applyAlignment="1">
      <alignment horizontal="center" vertical="top" wrapText="1"/>
    </xf>
    <xf numFmtId="1" fontId="8" fillId="0" borderId="1" xfId="80" applyNumberFormat="1" applyFont="1" applyBorder="1" applyAlignment="1">
      <alignment horizontal="right" vertical="top" wrapText="1"/>
    </xf>
    <xf numFmtId="167" fontId="8" fillId="26" borderId="1" xfId="80" applyNumberFormat="1" applyFont="1" applyFill="1" applyBorder="1" applyAlignment="1" applyProtection="1">
      <alignment vertical="top"/>
      <protection locked="0"/>
    </xf>
    <xf numFmtId="167" fontId="8" fillId="0" borderId="1" xfId="80" applyNumberFormat="1" applyFont="1" applyBorder="1" applyAlignment="1">
      <alignment vertical="top"/>
    </xf>
    <xf numFmtId="168" fontId="8" fillId="26" borderId="1" xfId="0" applyNumberFormat="1" applyFont="1" applyFill="1" applyBorder="1" applyAlignment="1">
      <alignment horizontal="center" vertical="top"/>
    </xf>
    <xf numFmtId="179" fontId="8" fillId="2" borderId="1" xfId="0" applyNumberFormat="1" applyFont="1" applyBorder="1" applyAlignment="1">
      <alignment horizontal="right" vertical="top" wrapText="1"/>
    </xf>
    <xf numFmtId="0" fontId="9" fillId="2" borderId="34" xfId="0" applyFont="1" applyBorder="1" applyAlignment="1">
      <alignment vertical="top" wrapText="1"/>
    </xf>
    <xf numFmtId="0" fontId="53" fillId="2" borderId="34" xfId="0" applyFont="1" applyBorder="1" applyAlignment="1">
      <alignment vertical="top" wrapText="1"/>
    </xf>
    <xf numFmtId="0" fontId="53" fillId="2" borderId="34" xfId="0" applyFont="1" applyBorder="1" applyAlignment="1">
      <alignment vertical="top" wrapText="1" shrinkToFit="1"/>
    </xf>
    <xf numFmtId="0" fontId="9" fillId="26" borderId="34" xfId="0" applyFont="1" applyFill="1" applyBorder="1" applyAlignment="1">
      <alignment vertical="top" wrapText="1"/>
    </xf>
    <xf numFmtId="167" fontId="8" fillId="2" borderId="34" xfId="0" applyNumberFormat="1" applyFont="1" applyBorder="1" applyAlignment="1">
      <alignment vertical="top" wrapText="1"/>
    </xf>
    <xf numFmtId="0" fontId="9" fillId="2" borderId="34" xfId="0" applyFont="1" applyBorder="1" applyAlignment="1">
      <alignment vertical="top" wrapText="1" shrinkToFit="1"/>
    </xf>
    <xf numFmtId="0" fontId="9" fillId="2" borderId="34" xfId="0" applyFont="1" applyBorder="1"/>
    <xf numFmtId="179" fontId="8" fillId="2" borderId="1" xfId="0" applyNumberFormat="1" applyFont="1" applyBorder="1" applyAlignment="1">
      <alignment horizontal="right" vertical="top"/>
    </xf>
    <xf numFmtId="179" fontId="8" fillId="26" borderId="1" xfId="0" applyNumberFormat="1" applyFont="1" applyFill="1" applyBorder="1" applyAlignment="1">
      <alignment horizontal="right" vertical="top"/>
    </xf>
    <xf numFmtId="179" fontId="50" fillId="0" borderId="1" xfId="81" applyNumberFormat="1" applyFont="1" applyFill="1" applyBorder="1" applyAlignment="1">
      <alignment horizontal="right" vertical="top" wrapText="1"/>
    </xf>
    <xf numFmtId="167" fontId="8" fillId="0" borderId="1" xfId="0" applyNumberFormat="1" applyFont="1" applyFill="1" applyBorder="1" applyAlignment="1" applyProtection="1">
      <alignment vertical="top"/>
      <protection locked="0"/>
    </xf>
    <xf numFmtId="166" fontId="4" fillId="2" borderId="1" xfId="0" applyNumberFormat="1" applyFont="1" applyBorder="1" applyAlignment="1">
      <alignment horizontal="left" vertical="top" wrapText="1"/>
    </xf>
    <xf numFmtId="165" fontId="4" fillId="2" borderId="1" xfId="0" applyNumberFormat="1" applyFont="1" applyBorder="1" applyAlignment="1">
      <alignment horizontal="left" vertical="top" wrapText="1"/>
    </xf>
    <xf numFmtId="165" fontId="4" fillId="2" borderId="1" xfId="0" applyNumberFormat="1" applyFont="1" applyBorder="1" applyAlignment="1">
      <alignment horizontal="center" vertical="top" wrapText="1"/>
    </xf>
    <xf numFmtId="166" fontId="4" fillId="2" borderId="1" xfId="0" applyNumberFormat="1" applyFont="1" applyBorder="1" applyAlignment="1">
      <alignment horizontal="center" vertical="top" wrapText="1"/>
    </xf>
    <xf numFmtId="0" fontId="4" fillId="2" borderId="1" xfId="0" applyFont="1" applyBorder="1" applyAlignment="1">
      <alignment horizontal="center" vertical="top" wrapText="1"/>
    </xf>
    <xf numFmtId="1" fontId="4" fillId="2" borderId="1" xfId="0" applyNumberFormat="1" applyFont="1" applyBorder="1" applyAlignment="1">
      <alignment horizontal="right" vertical="top"/>
    </xf>
    <xf numFmtId="179" fontId="4" fillId="2" borderId="1" xfId="0" applyNumberFormat="1" applyFont="1" applyBorder="1" applyAlignment="1">
      <alignment horizontal="right" vertical="top"/>
    </xf>
    <xf numFmtId="179" fontId="4" fillId="2" borderId="1" xfId="0" applyNumberFormat="1" applyFont="1" applyBorder="1" applyAlignment="1">
      <alignment horizontal="right" vertical="top" wrapText="1"/>
    </xf>
    <xf numFmtId="179" fontId="4" fillId="26" borderId="1" xfId="0" applyNumberFormat="1" applyFont="1" applyFill="1" applyBorder="1" applyAlignment="1">
      <alignment horizontal="right" vertical="top"/>
    </xf>
    <xf numFmtId="165" fontId="4" fillId="0" borderId="1" xfId="0" applyNumberFormat="1" applyFont="1" applyFill="1" applyBorder="1" applyAlignment="1">
      <alignment horizontal="center" vertical="top" wrapText="1"/>
    </xf>
    <xf numFmtId="4" fontId="8" fillId="26" borderId="34" xfId="0" applyNumberFormat="1" applyFont="1" applyFill="1" applyBorder="1" applyAlignment="1">
      <alignment horizontal="center" vertical="top" wrapText="1"/>
    </xf>
    <xf numFmtId="0" fontId="9" fillId="2" borderId="0" xfId="0" applyFont="1" applyAlignment="1">
      <alignment vertical="top" wrapText="1"/>
    </xf>
    <xf numFmtId="1" fontId="52" fillId="2" borderId="45" xfId="0" applyNumberFormat="1" applyFont="1" applyBorder="1" applyAlignment="1">
      <alignment horizontal="left" vertical="center" wrapText="1"/>
    </xf>
    <xf numFmtId="0" fontId="8" fillId="2" borderId="46" xfId="0" applyFont="1" applyBorder="1" applyAlignment="1">
      <alignment vertical="center" wrapText="1"/>
    </xf>
    <xf numFmtId="0" fontId="8" fillId="2" borderId="47" xfId="0" applyFont="1" applyBorder="1" applyAlignment="1">
      <alignment vertical="center" wrapText="1"/>
    </xf>
    <xf numFmtId="164" fontId="0" fillId="2" borderId="35" xfId="0" applyNumberFormat="1" applyBorder="1" applyAlignment="1">
      <alignment horizontal="center"/>
    </xf>
    <xf numFmtId="0" fontId="0" fillId="2" borderId="36" xfId="0" applyBorder="1"/>
    <xf numFmtId="1" fontId="7" fillId="2" borderId="31" xfId="0" applyNumberFormat="1" applyFont="1" applyBorder="1" applyAlignment="1">
      <alignment horizontal="left" vertical="center" wrapText="1"/>
    </xf>
    <xf numFmtId="0" fontId="0" fillId="2" borderId="37" xfId="0" applyBorder="1" applyAlignment="1">
      <alignment vertical="center" wrapText="1"/>
    </xf>
    <xf numFmtId="0" fontId="0" fillId="2" borderId="38" xfId="0" applyBorder="1" applyAlignment="1">
      <alignment vertical="center" wrapText="1"/>
    </xf>
    <xf numFmtId="0" fontId="0" fillId="2" borderId="42" xfId="0" applyBorder="1"/>
    <xf numFmtId="0" fontId="0" fillId="2" borderId="43" xfId="0" applyBorder="1"/>
    <xf numFmtId="1" fontId="7" fillId="2" borderId="39" xfId="0" applyNumberFormat="1" applyFont="1" applyBorder="1" applyAlignment="1">
      <alignment horizontal="left" vertical="center" wrapText="1"/>
    </xf>
    <xf numFmtId="0" fontId="0" fillId="2" borderId="40" xfId="0" applyBorder="1" applyAlignment="1">
      <alignment vertical="center" wrapText="1"/>
    </xf>
    <xf numFmtId="0" fontId="0" fillId="2" borderId="41" xfId="0" applyBorder="1" applyAlignment="1">
      <alignment vertical="center" wrapText="1"/>
    </xf>
    <xf numFmtId="1" fontId="3" fillId="2" borderId="39" xfId="0" applyNumberFormat="1" applyFont="1" applyBorder="1" applyAlignment="1">
      <alignment horizontal="left"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Alignment="1">
      <alignment vertical="center" wrapText="1"/>
    </xf>
    <xf numFmtId="0" fontId="8" fillId="2" borderId="44" xfId="81" applyBorder="1" applyAlignment="1">
      <alignment vertical="center" wrapText="1"/>
    </xf>
    <xf numFmtId="1" fontId="7" fillId="2" borderId="39" xfId="81" applyNumberFormat="1" applyFont="1" applyBorder="1" applyAlignment="1">
      <alignment horizontal="left" vertical="center" wrapText="1"/>
    </xf>
    <xf numFmtId="0" fontId="8" fillId="2" borderId="40" xfId="81" applyBorder="1" applyAlignment="1">
      <alignment vertical="center" wrapText="1"/>
    </xf>
    <xf numFmtId="0" fontId="8" fillId="2" borderId="41" xfId="81" applyBorder="1" applyAlignment="1">
      <alignment vertical="center" wrapText="1"/>
    </xf>
    <xf numFmtId="165" fontId="8" fillId="2" borderId="52" xfId="0" applyNumberFormat="1" applyFont="1" applyBorder="1" applyAlignment="1">
      <alignment horizontal="center" vertical="top" wrapText="1"/>
    </xf>
    <xf numFmtId="0" fontId="8" fillId="2" borderId="52" xfId="0" applyFont="1" applyBorder="1" applyAlignment="1">
      <alignment horizontal="center" vertical="top" wrapText="1"/>
    </xf>
    <xf numFmtId="179" fontId="8" fillId="2" borderId="52" xfId="0" applyNumberFormat="1" applyFont="1" applyBorder="1" applyAlignment="1">
      <alignment horizontal="right" vertical="top" wrapText="1"/>
    </xf>
    <xf numFmtId="167" fontId="8" fillId="26" borderId="52" xfId="0" applyNumberFormat="1" applyFont="1" applyFill="1" applyBorder="1" applyAlignment="1" applyProtection="1">
      <alignment vertical="top"/>
      <protection locked="0"/>
    </xf>
    <xf numFmtId="167" fontId="8" fillId="2" borderId="52" xfId="0" applyNumberFormat="1" applyFont="1" applyBorder="1" applyAlignment="1">
      <alignment vertical="top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25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I103"/>
  <sheetViews>
    <sheetView showZeros="0" tabSelected="1" showOutlineSymbols="0" view="pageBreakPreview" topLeftCell="B1" zoomScale="75" zoomScaleNormal="75" zoomScaleSheetLayoutView="75" workbookViewId="0">
      <selection activeCell="G9" sqref="G9"/>
    </sheetView>
  </sheetViews>
  <sheetFormatPr defaultColWidth="10.5546875" defaultRowHeight="15" x14ac:dyDescent="0.2"/>
  <cols>
    <col min="1" max="1" width="7.88671875" style="22" hidden="1" customWidth="1"/>
    <col min="2" max="2" width="8.77734375" style="13" customWidth="1"/>
    <col min="3" max="3" width="36.77734375" customWidth="1"/>
    <col min="4" max="4" width="12.77734375" style="25" customWidth="1"/>
    <col min="5" max="5" width="6.77734375" customWidth="1"/>
    <col min="6" max="6" width="11.77734375" customWidth="1"/>
    <col min="7" max="7" width="11.77734375" style="22" customWidth="1"/>
    <col min="8" max="8" width="16.77734375" style="22" customWidth="1"/>
    <col min="9" max="9" width="12.88671875" customWidth="1"/>
    <col min="10" max="10" width="37.5546875" customWidth="1"/>
    <col min="11" max="52" width="10.5546875" customWidth="1"/>
  </cols>
  <sheetData>
    <row r="1" spans="1:9" ht="15.75" x14ac:dyDescent="0.2">
      <c r="A1" s="32"/>
      <c r="B1" s="30" t="s">
        <v>263</v>
      </c>
      <c r="C1" s="31"/>
      <c r="D1" s="31"/>
      <c r="E1" s="31"/>
      <c r="F1" s="31"/>
      <c r="G1" s="32"/>
      <c r="H1" s="31"/>
    </row>
    <row r="2" spans="1:9" x14ac:dyDescent="0.2">
      <c r="A2" s="29"/>
      <c r="B2" s="14" t="s">
        <v>151</v>
      </c>
      <c r="C2" s="2"/>
      <c r="D2" s="2"/>
      <c r="E2" s="2"/>
      <c r="F2" s="2"/>
      <c r="G2" s="29"/>
      <c r="H2" s="2"/>
    </row>
    <row r="3" spans="1:9" x14ac:dyDescent="0.2">
      <c r="A3" s="18"/>
      <c r="B3" s="13" t="s">
        <v>0</v>
      </c>
      <c r="D3"/>
      <c r="G3" s="36"/>
      <c r="H3" s="35"/>
    </row>
    <row r="4" spans="1:9" x14ac:dyDescent="0.2">
      <c r="A4" s="51" t="s">
        <v>20</v>
      </c>
      <c r="B4" s="15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19" t="s">
        <v>7</v>
      </c>
      <c r="H4" s="5" t="s">
        <v>8</v>
      </c>
    </row>
    <row r="5" spans="1:9" ht="15.75" thickBot="1" x14ac:dyDescent="0.25">
      <c r="A5" s="24"/>
      <c r="B5" s="41"/>
      <c r="C5" s="42"/>
      <c r="D5" s="43" t="s">
        <v>9</v>
      </c>
      <c r="E5" s="44"/>
      <c r="F5" s="45" t="s">
        <v>10</v>
      </c>
      <c r="G5" s="46"/>
      <c r="H5" s="47"/>
    </row>
    <row r="6" spans="1:9" s="40" customFormat="1" ht="33" customHeight="1" thickTop="1" x14ac:dyDescent="0.2">
      <c r="A6" s="39"/>
      <c r="B6" s="38" t="s">
        <v>11</v>
      </c>
      <c r="C6" s="140" t="s">
        <v>197</v>
      </c>
      <c r="D6" s="141"/>
      <c r="E6" s="141"/>
      <c r="F6" s="142"/>
      <c r="G6" s="54"/>
      <c r="H6" s="55" t="s">
        <v>1</v>
      </c>
    </row>
    <row r="7" spans="1:9" ht="33" customHeight="1" x14ac:dyDescent="0.2">
      <c r="A7" s="20"/>
      <c r="B7" s="16" t="s">
        <v>1</v>
      </c>
      <c r="C7" s="33" t="s">
        <v>15</v>
      </c>
      <c r="D7" s="10"/>
      <c r="E7" s="8" t="s">
        <v>1</v>
      </c>
      <c r="F7" s="8" t="s">
        <v>1</v>
      </c>
      <c r="G7" s="20" t="s">
        <v>1</v>
      </c>
      <c r="H7" s="23"/>
    </row>
    <row r="8" spans="1:9" s="59" customFormat="1" ht="33" customHeight="1" x14ac:dyDescent="0.2">
      <c r="A8" s="110" t="s">
        <v>27</v>
      </c>
      <c r="B8" s="78" t="s">
        <v>129</v>
      </c>
      <c r="C8" s="79" t="s">
        <v>28</v>
      </c>
      <c r="D8" s="80" t="s">
        <v>191</v>
      </c>
      <c r="E8" s="81"/>
      <c r="F8" s="82"/>
      <c r="G8" s="87"/>
      <c r="H8" s="84"/>
      <c r="I8" s="112"/>
    </row>
    <row r="9" spans="1:9" s="59" customFormat="1" ht="33" customHeight="1" x14ac:dyDescent="0.2">
      <c r="A9" s="110" t="s">
        <v>194</v>
      </c>
      <c r="B9" s="88" t="s">
        <v>25</v>
      </c>
      <c r="C9" s="79" t="s">
        <v>195</v>
      </c>
      <c r="D9" s="86" t="s">
        <v>1</v>
      </c>
      <c r="E9" s="81" t="s">
        <v>22</v>
      </c>
      <c r="F9" s="119">
        <v>10</v>
      </c>
      <c r="G9" s="83"/>
      <c r="H9" s="84">
        <f t="shared" ref="H9" si="0">ROUND(G9*F9,2)</f>
        <v>0</v>
      </c>
      <c r="I9" s="112"/>
    </row>
    <row r="10" spans="1:9" s="59" customFormat="1" ht="30" customHeight="1" x14ac:dyDescent="0.2">
      <c r="A10" s="58" t="s">
        <v>29</v>
      </c>
      <c r="B10" s="78" t="s">
        <v>23</v>
      </c>
      <c r="C10" s="79" t="s">
        <v>30</v>
      </c>
      <c r="D10" s="80" t="s">
        <v>191</v>
      </c>
      <c r="E10" s="81" t="s">
        <v>24</v>
      </c>
      <c r="F10" s="119">
        <v>400</v>
      </c>
      <c r="G10" s="83"/>
      <c r="H10" s="84">
        <f t="shared" ref="H10" si="1">ROUND(G10*F10,2)</f>
        <v>0</v>
      </c>
      <c r="I10" s="112"/>
    </row>
    <row r="11" spans="1:9" ht="33" customHeight="1" x14ac:dyDescent="0.2">
      <c r="A11" s="20"/>
      <c r="B11" s="16" t="s">
        <v>1</v>
      </c>
      <c r="C11" s="34" t="s">
        <v>187</v>
      </c>
      <c r="D11" s="10"/>
      <c r="E11" s="7"/>
      <c r="F11" s="10"/>
      <c r="G11" s="20"/>
      <c r="H11" s="23"/>
    </row>
    <row r="12" spans="1:9" s="59" customFormat="1" ht="30" customHeight="1" x14ac:dyDescent="0.2">
      <c r="A12" s="85" t="s">
        <v>232</v>
      </c>
      <c r="B12" s="78" t="s">
        <v>68</v>
      </c>
      <c r="C12" s="79" t="s">
        <v>233</v>
      </c>
      <c r="D12" s="86" t="s">
        <v>198</v>
      </c>
      <c r="E12" s="81"/>
      <c r="F12" s="82"/>
      <c r="G12" s="87"/>
      <c r="H12" s="84"/>
      <c r="I12" s="112"/>
    </row>
    <row r="13" spans="1:9" s="59" customFormat="1" ht="33" customHeight="1" x14ac:dyDescent="0.2">
      <c r="A13" s="85" t="s">
        <v>234</v>
      </c>
      <c r="B13" s="88" t="s">
        <v>25</v>
      </c>
      <c r="C13" s="79" t="s">
        <v>235</v>
      </c>
      <c r="D13" s="86" t="s">
        <v>1</v>
      </c>
      <c r="E13" s="81" t="s">
        <v>24</v>
      </c>
      <c r="F13" s="119">
        <v>95</v>
      </c>
      <c r="G13" s="122"/>
      <c r="H13" s="84">
        <f>ROUND(G13*F13,2)</f>
        <v>0</v>
      </c>
      <c r="I13" s="117"/>
    </row>
    <row r="14" spans="1:9" s="59" customFormat="1" ht="33" customHeight="1" x14ac:dyDescent="0.2">
      <c r="A14" s="85" t="s">
        <v>152</v>
      </c>
      <c r="B14" s="89" t="s">
        <v>69</v>
      </c>
      <c r="C14" s="79" t="s">
        <v>153</v>
      </c>
      <c r="D14" s="86" t="s">
        <v>198</v>
      </c>
      <c r="E14" s="81"/>
      <c r="F14" s="82"/>
      <c r="G14" s="87"/>
      <c r="H14" s="84"/>
      <c r="I14" s="112"/>
    </row>
    <row r="15" spans="1:9" s="59" customFormat="1" ht="30" customHeight="1" x14ac:dyDescent="0.2">
      <c r="A15" s="85" t="s">
        <v>236</v>
      </c>
      <c r="B15" s="88" t="s">
        <v>25</v>
      </c>
      <c r="C15" s="79" t="s">
        <v>237</v>
      </c>
      <c r="D15" s="86" t="s">
        <v>1</v>
      </c>
      <c r="E15" s="81" t="s">
        <v>24</v>
      </c>
      <c r="F15" s="119">
        <v>25</v>
      </c>
      <c r="G15" s="122"/>
      <c r="H15" s="84">
        <f t="shared" ref="H15" si="2">ROUND(G15*F15,2)</f>
        <v>0</v>
      </c>
      <c r="I15" s="112"/>
    </row>
    <row r="16" spans="1:9" s="59" customFormat="1" ht="33" customHeight="1" x14ac:dyDescent="0.2">
      <c r="A16" s="85" t="s">
        <v>199</v>
      </c>
      <c r="B16" s="88" t="s">
        <v>32</v>
      </c>
      <c r="C16" s="79" t="s">
        <v>200</v>
      </c>
      <c r="D16" s="86" t="s">
        <v>1</v>
      </c>
      <c r="E16" s="81" t="s">
        <v>24</v>
      </c>
      <c r="F16" s="119">
        <v>600</v>
      </c>
      <c r="G16" s="83"/>
      <c r="H16" s="84">
        <f t="shared" ref="H16:H18" si="3">ROUND(G16*F16,2)</f>
        <v>0</v>
      </c>
      <c r="I16" s="112"/>
    </row>
    <row r="17" spans="1:9" s="59" customFormat="1" ht="33" customHeight="1" x14ac:dyDescent="0.2">
      <c r="A17" s="85" t="s">
        <v>238</v>
      </c>
      <c r="B17" s="88" t="s">
        <v>42</v>
      </c>
      <c r="C17" s="79" t="s">
        <v>239</v>
      </c>
      <c r="D17" s="86" t="s">
        <v>1</v>
      </c>
      <c r="E17" s="81" t="s">
        <v>24</v>
      </c>
      <c r="F17" s="119">
        <v>25</v>
      </c>
      <c r="G17" s="122"/>
      <c r="H17" s="84">
        <f t="shared" si="3"/>
        <v>0</v>
      </c>
      <c r="I17" s="112"/>
    </row>
    <row r="18" spans="1:9" s="59" customFormat="1" ht="33" customHeight="1" x14ac:dyDescent="0.2">
      <c r="A18" s="85" t="s">
        <v>240</v>
      </c>
      <c r="B18" s="88" t="s">
        <v>50</v>
      </c>
      <c r="C18" s="79" t="s">
        <v>241</v>
      </c>
      <c r="D18" s="86" t="s">
        <v>1</v>
      </c>
      <c r="E18" s="81" t="s">
        <v>24</v>
      </c>
      <c r="F18" s="119">
        <v>25</v>
      </c>
      <c r="G18" s="122"/>
      <c r="H18" s="84">
        <f t="shared" si="3"/>
        <v>0</v>
      </c>
      <c r="I18" s="112"/>
    </row>
    <row r="19" spans="1:9" s="59" customFormat="1" ht="30" customHeight="1" x14ac:dyDescent="0.2">
      <c r="A19" s="85" t="s">
        <v>33</v>
      </c>
      <c r="B19" s="78" t="s">
        <v>70</v>
      </c>
      <c r="C19" s="79" t="s">
        <v>34</v>
      </c>
      <c r="D19" s="86" t="s">
        <v>130</v>
      </c>
      <c r="E19" s="81"/>
      <c r="F19" s="82"/>
      <c r="G19" s="87"/>
      <c r="H19" s="84"/>
      <c r="I19" s="112"/>
    </row>
    <row r="20" spans="1:9" s="59" customFormat="1" ht="30" customHeight="1" x14ac:dyDescent="0.2">
      <c r="A20" s="85" t="s">
        <v>35</v>
      </c>
      <c r="B20" s="88" t="s">
        <v>25</v>
      </c>
      <c r="C20" s="79" t="s">
        <v>36</v>
      </c>
      <c r="D20" s="86" t="s">
        <v>1</v>
      </c>
      <c r="E20" s="81" t="s">
        <v>31</v>
      </c>
      <c r="F20" s="82">
        <v>1026</v>
      </c>
      <c r="G20" s="83"/>
      <c r="H20" s="84">
        <f>ROUND(G20*F20,2)</f>
        <v>0</v>
      </c>
      <c r="I20" s="112"/>
    </row>
    <row r="21" spans="1:9" s="59" customFormat="1" ht="30" customHeight="1" x14ac:dyDescent="0.2">
      <c r="A21" s="85" t="s">
        <v>37</v>
      </c>
      <c r="B21" s="78" t="s">
        <v>71</v>
      </c>
      <c r="C21" s="79" t="s">
        <v>38</v>
      </c>
      <c r="D21" s="86" t="s">
        <v>130</v>
      </c>
      <c r="E21" s="81"/>
      <c r="F21" s="82"/>
      <c r="G21" s="87"/>
      <c r="H21" s="84"/>
      <c r="I21" s="112"/>
    </row>
    <row r="22" spans="1:9" s="59" customFormat="1" ht="30" customHeight="1" x14ac:dyDescent="0.2">
      <c r="A22" s="90" t="s">
        <v>131</v>
      </c>
      <c r="B22" s="91" t="s">
        <v>25</v>
      </c>
      <c r="C22" s="92" t="s">
        <v>132</v>
      </c>
      <c r="D22" s="91" t="s">
        <v>1</v>
      </c>
      <c r="E22" s="91" t="s">
        <v>31</v>
      </c>
      <c r="F22" s="82">
        <v>102</v>
      </c>
      <c r="G22" s="83"/>
      <c r="H22" s="84">
        <f>ROUND(G22*F22,2)</f>
        <v>0</v>
      </c>
      <c r="I22" s="112"/>
    </row>
    <row r="23" spans="1:9" s="59" customFormat="1" ht="30" customHeight="1" x14ac:dyDescent="0.2">
      <c r="A23" s="85" t="s">
        <v>39</v>
      </c>
      <c r="B23" s="88" t="s">
        <v>32</v>
      </c>
      <c r="C23" s="79" t="s">
        <v>40</v>
      </c>
      <c r="D23" s="86" t="s">
        <v>1</v>
      </c>
      <c r="E23" s="81" t="s">
        <v>31</v>
      </c>
      <c r="F23" s="82">
        <v>1061</v>
      </c>
      <c r="G23" s="83"/>
      <c r="H23" s="84">
        <f>ROUND(G23*F23,2)</f>
        <v>0</v>
      </c>
      <c r="I23" s="112"/>
    </row>
    <row r="24" spans="1:9" s="59" customFormat="1" ht="30" customHeight="1" x14ac:dyDescent="0.2">
      <c r="A24" s="85" t="s">
        <v>244</v>
      </c>
      <c r="B24" s="123" t="s">
        <v>72</v>
      </c>
      <c r="C24" s="124" t="s">
        <v>245</v>
      </c>
      <c r="D24" s="125" t="s">
        <v>77</v>
      </c>
      <c r="E24" s="81"/>
      <c r="F24" s="82"/>
      <c r="G24" s="87"/>
      <c r="H24" s="84"/>
      <c r="I24" s="112"/>
    </row>
    <row r="25" spans="1:9" s="59" customFormat="1" ht="30" customHeight="1" x14ac:dyDescent="0.2">
      <c r="A25" s="85" t="s">
        <v>246</v>
      </c>
      <c r="B25" s="126" t="s">
        <v>25</v>
      </c>
      <c r="C25" s="124" t="s">
        <v>247</v>
      </c>
      <c r="D25" s="125" t="s">
        <v>1</v>
      </c>
      <c r="E25" s="127" t="s">
        <v>24</v>
      </c>
      <c r="F25" s="129">
        <v>200</v>
      </c>
      <c r="G25" s="122"/>
      <c r="H25" s="84">
        <f t="shared" ref="H25" si="4">ROUND(G25*F25,2)</f>
        <v>0</v>
      </c>
      <c r="I25" s="112"/>
    </row>
    <row r="26" spans="1:9" s="59" customFormat="1" ht="30" customHeight="1" x14ac:dyDescent="0.2">
      <c r="A26" s="85" t="s">
        <v>248</v>
      </c>
      <c r="B26" s="123" t="s">
        <v>73</v>
      </c>
      <c r="C26" s="124" t="s">
        <v>249</v>
      </c>
      <c r="D26" s="125" t="s">
        <v>201</v>
      </c>
      <c r="E26" s="127"/>
      <c r="F26" s="128"/>
      <c r="G26" s="87"/>
      <c r="H26" s="84"/>
      <c r="I26" s="112"/>
    </row>
    <row r="27" spans="1:9" s="59" customFormat="1" ht="33" customHeight="1" x14ac:dyDescent="0.2">
      <c r="A27" s="85" t="s">
        <v>250</v>
      </c>
      <c r="B27" s="126" t="s">
        <v>25</v>
      </c>
      <c r="C27" s="124" t="s">
        <v>253</v>
      </c>
      <c r="D27" s="125" t="s">
        <v>1</v>
      </c>
      <c r="E27" s="127" t="s">
        <v>24</v>
      </c>
      <c r="F27" s="129">
        <v>25</v>
      </c>
      <c r="G27" s="122"/>
      <c r="H27" s="84">
        <f t="shared" ref="H27:H30" si="5">ROUND(G27*F27,2)</f>
        <v>0</v>
      </c>
      <c r="I27" s="112"/>
    </row>
    <row r="28" spans="1:9" s="59" customFormat="1" ht="33" customHeight="1" x14ac:dyDescent="0.2">
      <c r="A28" s="85" t="s">
        <v>251</v>
      </c>
      <c r="B28" s="123" t="s">
        <v>74</v>
      </c>
      <c r="C28" s="124" t="s">
        <v>254</v>
      </c>
      <c r="D28" s="132" t="s">
        <v>264</v>
      </c>
      <c r="E28" s="127" t="s">
        <v>24</v>
      </c>
      <c r="F28" s="130">
        <v>50</v>
      </c>
      <c r="G28" s="122"/>
      <c r="H28" s="84">
        <f t="shared" si="5"/>
        <v>0</v>
      </c>
      <c r="I28" s="117"/>
    </row>
    <row r="29" spans="1:9" s="59" customFormat="1" ht="48" customHeight="1" x14ac:dyDescent="0.2">
      <c r="A29" s="85" t="s">
        <v>252</v>
      </c>
      <c r="B29" s="123" t="s">
        <v>75</v>
      </c>
      <c r="C29" s="124" t="s">
        <v>255</v>
      </c>
      <c r="D29" s="132" t="s">
        <v>264</v>
      </c>
      <c r="E29" s="127" t="s">
        <v>24</v>
      </c>
      <c r="F29" s="130">
        <v>340</v>
      </c>
      <c r="G29" s="122"/>
      <c r="H29" s="84">
        <f t="shared" si="5"/>
        <v>0</v>
      </c>
      <c r="I29" s="117"/>
    </row>
    <row r="30" spans="1:9" s="59" customFormat="1" ht="30" customHeight="1" x14ac:dyDescent="0.2">
      <c r="A30" s="85" t="s">
        <v>256</v>
      </c>
      <c r="B30" s="123" t="s">
        <v>76</v>
      </c>
      <c r="C30" s="124" t="s">
        <v>257</v>
      </c>
      <c r="D30" s="132" t="s">
        <v>265</v>
      </c>
      <c r="E30" s="127" t="s">
        <v>24</v>
      </c>
      <c r="F30" s="130">
        <v>30</v>
      </c>
      <c r="G30" s="122"/>
      <c r="H30" s="84">
        <f t="shared" si="5"/>
        <v>0</v>
      </c>
      <c r="I30" s="112"/>
    </row>
    <row r="31" spans="1:9" s="59" customFormat="1" ht="30" customHeight="1" x14ac:dyDescent="0.2">
      <c r="A31" s="85" t="s">
        <v>154</v>
      </c>
      <c r="B31" s="78" t="s">
        <v>82</v>
      </c>
      <c r="C31" s="79" t="s">
        <v>155</v>
      </c>
      <c r="D31" s="86" t="s">
        <v>201</v>
      </c>
      <c r="E31" s="81"/>
      <c r="F31" s="82"/>
      <c r="G31" s="87"/>
      <c r="H31" s="84"/>
      <c r="I31" s="112"/>
    </row>
    <row r="32" spans="1:9" s="59" customFormat="1" ht="30" customHeight="1" x14ac:dyDescent="0.2">
      <c r="A32" s="85" t="s">
        <v>156</v>
      </c>
      <c r="B32" s="88" t="s">
        <v>25</v>
      </c>
      <c r="C32" s="79" t="s">
        <v>192</v>
      </c>
      <c r="D32" s="86" t="s">
        <v>157</v>
      </c>
      <c r="E32" s="81"/>
      <c r="F32" s="82"/>
      <c r="G32" s="87"/>
      <c r="H32" s="84"/>
      <c r="I32" s="112"/>
    </row>
    <row r="33" spans="1:9" s="59" customFormat="1" ht="30" customHeight="1" x14ac:dyDescent="0.2">
      <c r="A33" s="85" t="s">
        <v>158</v>
      </c>
      <c r="B33" s="93" t="s">
        <v>78</v>
      </c>
      <c r="C33" s="79" t="s">
        <v>159</v>
      </c>
      <c r="D33" s="86"/>
      <c r="E33" s="81" t="s">
        <v>24</v>
      </c>
      <c r="F33" s="119">
        <v>45</v>
      </c>
      <c r="G33" s="83"/>
      <c r="H33" s="84">
        <f>ROUND(G33*F33,2)</f>
        <v>0</v>
      </c>
      <c r="I33" s="113"/>
    </row>
    <row r="34" spans="1:9" s="59" customFormat="1" ht="30" customHeight="1" x14ac:dyDescent="0.2">
      <c r="A34" s="85" t="s">
        <v>160</v>
      </c>
      <c r="B34" s="93" t="s">
        <v>79</v>
      </c>
      <c r="C34" s="79" t="s">
        <v>161</v>
      </c>
      <c r="D34" s="86"/>
      <c r="E34" s="81" t="s">
        <v>24</v>
      </c>
      <c r="F34" s="129">
        <v>135</v>
      </c>
      <c r="G34" s="83"/>
      <c r="H34" s="84">
        <f>ROUND(G34*F34,2)</f>
        <v>0</v>
      </c>
      <c r="I34" s="112"/>
    </row>
    <row r="35" spans="1:9" s="59" customFormat="1" ht="30" customHeight="1" x14ac:dyDescent="0.2">
      <c r="A35" s="85" t="s">
        <v>176</v>
      </c>
      <c r="B35" s="93" t="s">
        <v>80</v>
      </c>
      <c r="C35" s="79" t="s">
        <v>177</v>
      </c>
      <c r="D35" s="86" t="s">
        <v>1</v>
      </c>
      <c r="E35" s="81" t="s">
        <v>24</v>
      </c>
      <c r="F35" s="129">
        <v>25</v>
      </c>
      <c r="G35" s="83"/>
      <c r="H35" s="84">
        <f>ROUND(G35*F35,2)</f>
        <v>0</v>
      </c>
      <c r="I35" s="114"/>
    </row>
    <row r="36" spans="1:9" s="59" customFormat="1" ht="33" customHeight="1" x14ac:dyDescent="0.2">
      <c r="A36" s="85" t="s">
        <v>202</v>
      </c>
      <c r="B36" s="88" t="s">
        <v>32</v>
      </c>
      <c r="C36" s="79" t="s">
        <v>204</v>
      </c>
      <c r="D36" s="86" t="s">
        <v>203</v>
      </c>
      <c r="E36" s="81" t="s">
        <v>24</v>
      </c>
      <c r="F36" s="119">
        <v>65</v>
      </c>
      <c r="G36" s="83"/>
      <c r="H36" s="84">
        <f t="shared" ref="H36:H37" si="6">ROUND(G36*F36,2)</f>
        <v>0</v>
      </c>
      <c r="I36" s="112"/>
    </row>
    <row r="37" spans="1:9" s="59" customFormat="1" ht="30" customHeight="1" x14ac:dyDescent="0.2">
      <c r="A37" s="85" t="s">
        <v>178</v>
      </c>
      <c r="B37" s="78" t="s">
        <v>86</v>
      </c>
      <c r="C37" s="79" t="s">
        <v>179</v>
      </c>
      <c r="D37" s="86" t="s">
        <v>77</v>
      </c>
      <c r="E37" s="81" t="s">
        <v>24</v>
      </c>
      <c r="F37" s="111">
        <v>5</v>
      </c>
      <c r="G37" s="83"/>
      <c r="H37" s="84">
        <f t="shared" si="6"/>
        <v>0</v>
      </c>
      <c r="I37" s="112"/>
    </row>
    <row r="38" spans="1:9" s="59" customFormat="1" ht="30" customHeight="1" x14ac:dyDescent="0.2">
      <c r="A38" s="85" t="s">
        <v>162</v>
      </c>
      <c r="B38" s="78" t="s">
        <v>89</v>
      </c>
      <c r="C38" s="79" t="s">
        <v>163</v>
      </c>
      <c r="D38" s="86" t="s">
        <v>164</v>
      </c>
      <c r="E38" s="81"/>
      <c r="F38" s="82"/>
      <c r="G38" s="87"/>
      <c r="H38" s="84"/>
      <c r="I38" s="112"/>
    </row>
    <row r="39" spans="1:9" s="59" customFormat="1" ht="30" customHeight="1" x14ac:dyDescent="0.2">
      <c r="A39" s="85" t="s">
        <v>227</v>
      </c>
      <c r="B39" s="88" t="s">
        <v>25</v>
      </c>
      <c r="C39" s="79" t="s">
        <v>228</v>
      </c>
      <c r="D39" s="86" t="s">
        <v>1</v>
      </c>
      <c r="E39" s="81" t="s">
        <v>41</v>
      </c>
      <c r="F39" s="119">
        <v>45</v>
      </c>
      <c r="G39" s="83"/>
      <c r="H39" s="84">
        <f t="shared" ref="H39" si="7">ROUND(G39*F39,2)</f>
        <v>0</v>
      </c>
      <c r="I39" s="112"/>
    </row>
    <row r="40" spans="1:9" s="59" customFormat="1" ht="30" customHeight="1" x14ac:dyDescent="0.2">
      <c r="A40" s="85" t="s">
        <v>165</v>
      </c>
      <c r="B40" s="78" t="s">
        <v>91</v>
      </c>
      <c r="C40" s="79" t="s">
        <v>166</v>
      </c>
      <c r="D40" s="86" t="s">
        <v>164</v>
      </c>
      <c r="E40" s="81"/>
      <c r="F40" s="82"/>
      <c r="G40" s="87"/>
      <c r="H40" s="84"/>
      <c r="I40" s="112"/>
    </row>
    <row r="41" spans="1:9" s="59" customFormat="1" ht="33" customHeight="1" x14ac:dyDescent="0.2">
      <c r="A41" s="85" t="s">
        <v>229</v>
      </c>
      <c r="B41" s="88" t="s">
        <v>25</v>
      </c>
      <c r="C41" s="79" t="s">
        <v>211</v>
      </c>
      <c r="D41" s="86" t="s">
        <v>83</v>
      </c>
      <c r="E41" s="81" t="s">
        <v>41</v>
      </c>
      <c r="F41" s="129">
        <v>55</v>
      </c>
      <c r="G41" s="83"/>
      <c r="H41" s="84">
        <f t="shared" ref="H41" si="8">ROUND(G41*F41,2)</f>
        <v>0</v>
      </c>
      <c r="I41" s="112"/>
    </row>
    <row r="42" spans="1:9" s="59" customFormat="1" ht="30" customHeight="1" x14ac:dyDescent="0.2">
      <c r="A42" s="85" t="s">
        <v>81</v>
      </c>
      <c r="B42" s="78" t="s">
        <v>92</v>
      </c>
      <c r="C42" s="79" t="s">
        <v>43</v>
      </c>
      <c r="D42" s="86" t="s">
        <v>133</v>
      </c>
      <c r="E42" s="81"/>
      <c r="F42" s="82"/>
      <c r="G42" s="87"/>
      <c r="H42" s="84"/>
      <c r="I42" s="112"/>
    </row>
    <row r="43" spans="1:9" s="59" customFormat="1" ht="33" customHeight="1" x14ac:dyDescent="0.2">
      <c r="A43" s="85" t="s">
        <v>182</v>
      </c>
      <c r="B43" s="88" t="s">
        <v>25</v>
      </c>
      <c r="C43" s="79" t="s">
        <v>205</v>
      </c>
      <c r="D43" s="86" t="s">
        <v>183</v>
      </c>
      <c r="E43" s="81"/>
      <c r="F43" s="82"/>
      <c r="G43" s="94"/>
      <c r="H43" s="84"/>
      <c r="I43" s="112"/>
    </row>
    <row r="44" spans="1:9" s="59" customFormat="1" ht="30" customHeight="1" x14ac:dyDescent="0.2">
      <c r="A44" s="85" t="s">
        <v>206</v>
      </c>
      <c r="B44" s="95" t="s">
        <v>78</v>
      </c>
      <c r="C44" s="96" t="s">
        <v>186</v>
      </c>
      <c r="D44" s="80"/>
      <c r="E44" s="97" t="s">
        <v>41</v>
      </c>
      <c r="F44" s="120">
        <v>20</v>
      </c>
      <c r="G44" s="83"/>
      <c r="H44" s="94">
        <f>ROUND(G44*F44,2)</f>
        <v>0</v>
      </c>
      <c r="I44" s="115"/>
    </row>
    <row r="45" spans="1:9" s="59" customFormat="1" ht="30" customHeight="1" x14ac:dyDescent="0.2">
      <c r="A45" s="85" t="s">
        <v>207</v>
      </c>
      <c r="B45" s="95" t="s">
        <v>79</v>
      </c>
      <c r="C45" s="96" t="s">
        <v>208</v>
      </c>
      <c r="D45" s="80"/>
      <c r="E45" s="97" t="s">
        <v>41</v>
      </c>
      <c r="F45" s="131">
        <v>70</v>
      </c>
      <c r="G45" s="83"/>
      <c r="H45" s="94">
        <f>ROUND(G45*F45,2)</f>
        <v>0</v>
      </c>
      <c r="I45" s="115"/>
    </row>
    <row r="46" spans="1:9" s="59" customFormat="1" ht="30" customHeight="1" x14ac:dyDescent="0.2">
      <c r="A46" s="85" t="s">
        <v>209</v>
      </c>
      <c r="B46" s="95" t="s">
        <v>80</v>
      </c>
      <c r="C46" s="96" t="s">
        <v>210</v>
      </c>
      <c r="D46" s="80" t="s">
        <v>1</v>
      </c>
      <c r="E46" s="97" t="s">
        <v>41</v>
      </c>
      <c r="F46" s="131">
        <v>50</v>
      </c>
      <c r="G46" s="83"/>
      <c r="H46" s="94">
        <f>ROUND(G46*F46,2)</f>
        <v>0</v>
      </c>
      <c r="I46" s="115"/>
    </row>
    <row r="47" spans="1:9" s="98" customFormat="1" ht="33" customHeight="1" x14ac:dyDescent="0.2">
      <c r="A47" s="85" t="s">
        <v>134</v>
      </c>
      <c r="B47" s="88" t="s">
        <v>32</v>
      </c>
      <c r="C47" s="79" t="s">
        <v>196</v>
      </c>
      <c r="D47" s="86" t="s">
        <v>84</v>
      </c>
      <c r="E47" s="81" t="s">
        <v>41</v>
      </c>
      <c r="F47" s="129">
        <v>125</v>
      </c>
      <c r="G47" s="83"/>
      <c r="H47" s="84">
        <f t="shared" ref="H47" si="9">ROUND(G47*F47,2)</f>
        <v>0</v>
      </c>
      <c r="I47" s="112"/>
    </row>
    <row r="48" spans="1:9" s="59" customFormat="1" ht="30" customHeight="1" x14ac:dyDescent="0.2">
      <c r="A48" s="85" t="s">
        <v>135</v>
      </c>
      <c r="B48" s="78" t="s">
        <v>93</v>
      </c>
      <c r="C48" s="79" t="s">
        <v>136</v>
      </c>
      <c r="D48" s="86" t="s">
        <v>212</v>
      </c>
      <c r="E48" s="99"/>
      <c r="F48" s="82"/>
      <c r="G48" s="87"/>
      <c r="H48" s="84"/>
      <c r="I48" s="112"/>
    </row>
    <row r="49" spans="1:9" s="59" customFormat="1" ht="30" customHeight="1" x14ac:dyDescent="0.2">
      <c r="A49" s="85" t="s">
        <v>167</v>
      </c>
      <c r="B49" s="88" t="s">
        <v>25</v>
      </c>
      <c r="C49" s="79" t="s">
        <v>168</v>
      </c>
      <c r="D49" s="86"/>
      <c r="E49" s="81"/>
      <c r="F49" s="82"/>
      <c r="G49" s="87"/>
      <c r="H49" s="84"/>
      <c r="I49" s="112"/>
    </row>
    <row r="50" spans="1:9" s="59" customFormat="1" ht="30" customHeight="1" x14ac:dyDescent="0.2">
      <c r="A50" s="85" t="s">
        <v>137</v>
      </c>
      <c r="B50" s="93" t="s">
        <v>78</v>
      </c>
      <c r="C50" s="79" t="s">
        <v>94</v>
      </c>
      <c r="D50" s="86"/>
      <c r="E50" s="81" t="s">
        <v>26</v>
      </c>
      <c r="F50" s="119">
        <v>2700</v>
      </c>
      <c r="G50" s="83"/>
      <c r="H50" s="84">
        <f>ROUND(G50*F50,2)</f>
        <v>0</v>
      </c>
      <c r="I50" s="112"/>
    </row>
    <row r="51" spans="1:9" s="59" customFormat="1" ht="30" customHeight="1" x14ac:dyDescent="0.2">
      <c r="A51" s="85" t="s">
        <v>138</v>
      </c>
      <c r="B51" s="88" t="s">
        <v>32</v>
      </c>
      <c r="C51" s="79" t="s">
        <v>54</v>
      </c>
      <c r="D51" s="86"/>
      <c r="E51" s="81"/>
      <c r="F51" s="82"/>
      <c r="G51" s="87"/>
      <c r="H51" s="84"/>
      <c r="I51" s="112"/>
    </row>
    <row r="52" spans="1:9" s="59" customFormat="1" ht="30" customHeight="1" x14ac:dyDescent="0.2">
      <c r="A52" s="85" t="s">
        <v>139</v>
      </c>
      <c r="B52" s="93" t="s">
        <v>78</v>
      </c>
      <c r="C52" s="79" t="s">
        <v>94</v>
      </c>
      <c r="D52" s="86"/>
      <c r="E52" s="81" t="s">
        <v>26</v>
      </c>
      <c r="F52" s="119">
        <v>150</v>
      </c>
      <c r="G52" s="83"/>
      <c r="H52" s="84">
        <f>ROUND(G52*F52,2)</f>
        <v>0</v>
      </c>
      <c r="I52" s="112"/>
    </row>
    <row r="53" spans="1:9" s="59" customFormat="1" ht="30" customHeight="1" x14ac:dyDescent="0.2">
      <c r="A53" s="85" t="s">
        <v>140</v>
      </c>
      <c r="B53" s="78" t="s">
        <v>95</v>
      </c>
      <c r="C53" s="79" t="s">
        <v>141</v>
      </c>
      <c r="D53" s="86" t="s">
        <v>212</v>
      </c>
      <c r="E53" s="81" t="s">
        <v>24</v>
      </c>
      <c r="F53" s="119">
        <v>350</v>
      </c>
      <c r="G53" s="83"/>
      <c r="H53" s="84">
        <f>ROUND(G53*F53,2)</f>
        <v>0</v>
      </c>
      <c r="I53" s="112"/>
    </row>
    <row r="54" spans="1:9" s="59" customFormat="1" ht="30" customHeight="1" x14ac:dyDescent="0.2">
      <c r="A54" s="85" t="s">
        <v>85</v>
      </c>
      <c r="B54" s="78" t="s">
        <v>97</v>
      </c>
      <c r="C54" s="79" t="s">
        <v>87</v>
      </c>
      <c r="D54" s="86" t="s">
        <v>169</v>
      </c>
      <c r="E54" s="81"/>
      <c r="F54" s="82"/>
      <c r="G54" s="87"/>
      <c r="H54" s="84"/>
      <c r="I54" s="112"/>
    </row>
    <row r="55" spans="1:9" s="59" customFormat="1" ht="30" customHeight="1" x14ac:dyDescent="0.2">
      <c r="A55" s="85" t="s">
        <v>170</v>
      </c>
      <c r="B55" s="88" t="s">
        <v>25</v>
      </c>
      <c r="C55" s="79" t="s">
        <v>171</v>
      </c>
      <c r="D55" s="86" t="s">
        <v>1</v>
      </c>
      <c r="E55" s="81" t="s">
        <v>24</v>
      </c>
      <c r="F55" s="119">
        <v>11900</v>
      </c>
      <c r="G55" s="83"/>
      <c r="H55" s="84">
        <f t="shared" ref="H55:H56" si="10">ROUND(G55*F55,2)</f>
        <v>0</v>
      </c>
      <c r="I55" s="112"/>
    </row>
    <row r="56" spans="1:9" s="59" customFormat="1" ht="30" customHeight="1" x14ac:dyDescent="0.2">
      <c r="A56" s="85" t="s">
        <v>88</v>
      </c>
      <c r="B56" s="78" t="s">
        <v>100</v>
      </c>
      <c r="C56" s="79" t="s">
        <v>90</v>
      </c>
      <c r="D56" s="86" t="s">
        <v>142</v>
      </c>
      <c r="E56" s="81" t="s">
        <v>31</v>
      </c>
      <c r="F56" s="100">
        <v>34</v>
      </c>
      <c r="G56" s="83"/>
      <c r="H56" s="84">
        <f t="shared" si="10"/>
        <v>0</v>
      </c>
      <c r="I56" s="112"/>
    </row>
    <row r="57" spans="1:9" ht="33" customHeight="1" x14ac:dyDescent="0.2">
      <c r="A57" s="20"/>
      <c r="B57" s="6" t="s">
        <v>1</v>
      </c>
      <c r="C57" s="34" t="s">
        <v>16</v>
      </c>
      <c r="D57" s="10"/>
      <c r="E57" s="9"/>
      <c r="F57" s="8"/>
      <c r="G57" s="20"/>
      <c r="H57" s="23"/>
    </row>
    <row r="58" spans="1:9" s="59" customFormat="1" ht="30" customHeight="1" x14ac:dyDescent="0.2">
      <c r="A58" s="58" t="s">
        <v>44</v>
      </c>
      <c r="B58" s="78" t="s">
        <v>103</v>
      </c>
      <c r="C58" s="79" t="s">
        <v>45</v>
      </c>
      <c r="D58" s="86" t="s">
        <v>96</v>
      </c>
      <c r="E58" s="81" t="s">
        <v>41</v>
      </c>
      <c r="F58" s="111">
        <v>3080</v>
      </c>
      <c r="G58" s="83"/>
      <c r="H58" s="84">
        <f>ROUND(G58*F58,2)</f>
        <v>0</v>
      </c>
      <c r="I58" s="112"/>
    </row>
    <row r="59" spans="1:9" ht="33" customHeight="1" x14ac:dyDescent="0.2">
      <c r="A59" s="20"/>
      <c r="B59" s="6" t="s">
        <v>1</v>
      </c>
      <c r="C59" s="34" t="s">
        <v>17</v>
      </c>
      <c r="D59" s="10"/>
      <c r="E59" s="9"/>
      <c r="F59" s="8"/>
      <c r="G59" s="20"/>
      <c r="H59" s="23"/>
    </row>
    <row r="60" spans="1:9" s="59" customFormat="1" ht="30" customHeight="1" x14ac:dyDescent="0.2">
      <c r="A60" s="58" t="s">
        <v>122</v>
      </c>
      <c r="B60" s="78" t="s">
        <v>104</v>
      </c>
      <c r="C60" s="79" t="s">
        <v>123</v>
      </c>
      <c r="D60" s="86" t="s">
        <v>98</v>
      </c>
      <c r="E60" s="81"/>
      <c r="F60" s="100"/>
      <c r="G60" s="87"/>
      <c r="H60" s="101"/>
      <c r="I60" s="112"/>
    </row>
    <row r="61" spans="1:9" s="59" customFormat="1" ht="30" customHeight="1" x14ac:dyDescent="0.2">
      <c r="A61" s="58" t="s">
        <v>124</v>
      </c>
      <c r="B61" s="88" t="s">
        <v>25</v>
      </c>
      <c r="C61" s="79" t="s">
        <v>125</v>
      </c>
      <c r="D61" s="86"/>
      <c r="E61" s="81" t="s">
        <v>31</v>
      </c>
      <c r="F61" s="100">
        <v>11</v>
      </c>
      <c r="G61" s="83"/>
      <c r="H61" s="84">
        <f>ROUND(G61*F61,2)</f>
        <v>0</v>
      </c>
      <c r="I61" s="112"/>
    </row>
    <row r="62" spans="1:9" s="59" customFormat="1" ht="30" customHeight="1" x14ac:dyDescent="0.2">
      <c r="A62" s="58" t="s">
        <v>223</v>
      </c>
      <c r="B62" s="78" t="s">
        <v>105</v>
      </c>
      <c r="C62" s="79" t="s">
        <v>224</v>
      </c>
      <c r="D62" s="86" t="s">
        <v>98</v>
      </c>
      <c r="E62" s="81"/>
      <c r="F62" s="100"/>
      <c r="G62" s="87"/>
      <c r="H62" s="101"/>
      <c r="I62" s="116"/>
    </row>
    <row r="63" spans="1:9" s="59" customFormat="1" ht="30" customHeight="1" x14ac:dyDescent="0.2">
      <c r="A63" s="58" t="s">
        <v>225</v>
      </c>
      <c r="B63" s="88" t="s">
        <v>25</v>
      </c>
      <c r="C63" s="79" t="s">
        <v>226</v>
      </c>
      <c r="D63" s="86"/>
      <c r="E63" s="81" t="s">
        <v>31</v>
      </c>
      <c r="F63" s="100">
        <v>1</v>
      </c>
      <c r="G63" s="83"/>
      <c r="H63" s="84">
        <f>ROUND(G63*F63,2)</f>
        <v>0</v>
      </c>
      <c r="I63" s="116"/>
    </row>
    <row r="64" spans="1:9" s="59" customFormat="1" ht="30" customHeight="1" x14ac:dyDescent="0.2">
      <c r="A64" s="58" t="s">
        <v>99</v>
      </c>
      <c r="B64" s="78" t="s">
        <v>107</v>
      </c>
      <c r="C64" s="79" t="s">
        <v>101</v>
      </c>
      <c r="D64" s="86" t="s">
        <v>98</v>
      </c>
      <c r="E64" s="81"/>
      <c r="F64" s="100"/>
      <c r="G64" s="87"/>
      <c r="H64" s="101"/>
      <c r="I64" s="112"/>
    </row>
    <row r="65" spans="1:9" s="59" customFormat="1" ht="30" customHeight="1" x14ac:dyDescent="0.2">
      <c r="A65" s="58" t="s">
        <v>102</v>
      </c>
      <c r="B65" s="88" t="s">
        <v>25</v>
      </c>
      <c r="C65" s="79" t="s">
        <v>243</v>
      </c>
      <c r="D65" s="86"/>
      <c r="E65" s="81"/>
      <c r="F65" s="100"/>
      <c r="G65" s="87"/>
      <c r="H65" s="101"/>
      <c r="I65" s="112"/>
    </row>
    <row r="66" spans="1:9" s="59" customFormat="1" ht="33" customHeight="1" x14ac:dyDescent="0.2">
      <c r="A66" s="133" t="s">
        <v>143</v>
      </c>
      <c r="B66" s="93" t="s">
        <v>78</v>
      </c>
      <c r="C66" s="79" t="s">
        <v>213</v>
      </c>
      <c r="D66" s="155"/>
      <c r="E66" s="156" t="s">
        <v>41</v>
      </c>
      <c r="F66" s="157">
        <v>5</v>
      </c>
      <c r="G66" s="158"/>
      <c r="H66" s="159">
        <f>ROUND(G66*F66,2)</f>
        <v>0</v>
      </c>
      <c r="I66" s="134"/>
    </row>
    <row r="67" spans="1:9" s="59" customFormat="1" ht="30" customHeight="1" x14ac:dyDescent="0.2">
      <c r="A67" s="58" t="s">
        <v>126</v>
      </c>
      <c r="B67" s="78" t="s">
        <v>109</v>
      </c>
      <c r="C67" s="79" t="s">
        <v>127</v>
      </c>
      <c r="D67" s="86" t="s">
        <v>98</v>
      </c>
      <c r="E67" s="81" t="s">
        <v>41</v>
      </c>
      <c r="F67" s="111">
        <v>15</v>
      </c>
      <c r="G67" s="83"/>
      <c r="H67" s="84">
        <f>ROUND(G67*F67,2)</f>
        <v>0</v>
      </c>
      <c r="I67" s="112"/>
    </row>
    <row r="68" spans="1:9" s="102" customFormat="1" ht="30" customHeight="1" x14ac:dyDescent="0.2">
      <c r="A68" s="58" t="s">
        <v>60</v>
      </c>
      <c r="B68" s="78" t="s">
        <v>110</v>
      </c>
      <c r="C68" s="69" t="s">
        <v>172</v>
      </c>
      <c r="D68" s="70" t="s">
        <v>174</v>
      </c>
      <c r="E68" s="81"/>
      <c r="F68" s="100"/>
      <c r="G68" s="87"/>
      <c r="H68" s="101"/>
      <c r="I68" s="112"/>
    </row>
    <row r="69" spans="1:9" s="59" customFormat="1" ht="33" customHeight="1" x14ac:dyDescent="0.2">
      <c r="A69" s="58" t="s">
        <v>61</v>
      </c>
      <c r="B69" s="88" t="s">
        <v>25</v>
      </c>
      <c r="C69" s="60" t="s">
        <v>184</v>
      </c>
      <c r="D69" s="86"/>
      <c r="E69" s="81" t="s">
        <v>31</v>
      </c>
      <c r="F69" s="100">
        <v>6</v>
      </c>
      <c r="G69" s="83"/>
      <c r="H69" s="84">
        <f t="shared" ref="H69:H71" si="11">ROUND(G69*F69,2)</f>
        <v>0</v>
      </c>
      <c r="I69" s="117"/>
    </row>
    <row r="70" spans="1:9" s="59" customFormat="1" ht="33" customHeight="1" x14ac:dyDescent="0.2">
      <c r="A70" s="58" t="s">
        <v>62</v>
      </c>
      <c r="B70" s="88" t="s">
        <v>32</v>
      </c>
      <c r="C70" s="60" t="s">
        <v>185</v>
      </c>
      <c r="D70" s="86"/>
      <c r="E70" s="81" t="s">
        <v>31</v>
      </c>
      <c r="F70" s="100">
        <v>5</v>
      </c>
      <c r="G70" s="83"/>
      <c r="H70" s="84">
        <f t="shared" si="11"/>
        <v>0</v>
      </c>
      <c r="I70" s="117"/>
    </row>
    <row r="71" spans="1:9" s="59" customFormat="1" ht="33" customHeight="1" x14ac:dyDescent="0.2">
      <c r="A71" s="58" t="s">
        <v>145</v>
      </c>
      <c r="B71" s="88" t="s">
        <v>42</v>
      </c>
      <c r="C71" s="60" t="s">
        <v>230</v>
      </c>
      <c r="D71" s="86"/>
      <c r="E71" s="81" t="s">
        <v>31</v>
      </c>
      <c r="F71" s="100">
        <v>1</v>
      </c>
      <c r="G71" s="83"/>
      <c r="H71" s="84">
        <f t="shared" si="11"/>
        <v>0</v>
      </c>
      <c r="I71" s="117"/>
    </row>
    <row r="72" spans="1:9" s="102" customFormat="1" ht="30" customHeight="1" x14ac:dyDescent="0.2">
      <c r="A72" s="58" t="s">
        <v>214</v>
      </c>
      <c r="B72" s="78" t="s">
        <v>111</v>
      </c>
      <c r="C72" s="103" t="s">
        <v>215</v>
      </c>
      <c r="D72" s="86" t="s">
        <v>98</v>
      </c>
      <c r="E72" s="81"/>
      <c r="F72" s="100"/>
      <c r="G72" s="87"/>
      <c r="H72" s="101"/>
      <c r="I72" s="112"/>
    </row>
    <row r="73" spans="1:9" s="102" customFormat="1" ht="30" customHeight="1" x14ac:dyDescent="0.2">
      <c r="A73" s="58" t="s">
        <v>216</v>
      </c>
      <c r="B73" s="88" t="s">
        <v>25</v>
      </c>
      <c r="C73" s="103" t="s">
        <v>217</v>
      </c>
      <c r="D73" s="86"/>
      <c r="E73" s="81" t="s">
        <v>31</v>
      </c>
      <c r="F73" s="100">
        <v>11</v>
      </c>
      <c r="G73" s="83"/>
      <c r="H73" s="84">
        <f>ROUND(G73*F73,2)</f>
        <v>0</v>
      </c>
      <c r="I73" s="112"/>
    </row>
    <row r="74" spans="1:9" s="102" customFormat="1" ht="33" customHeight="1" x14ac:dyDescent="0.2">
      <c r="A74" s="58" t="s">
        <v>218</v>
      </c>
      <c r="B74" s="78" t="s">
        <v>113</v>
      </c>
      <c r="C74" s="103" t="s">
        <v>219</v>
      </c>
      <c r="D74" s="86" t="s">
        <v>98</v>
      </c>
      <c r="E74" s="81"/>
      <c r="F74" s="100"/>
      <c r="G74" s="87"/>
      <c r="H74" s="101"/>
      <c r="I74" s="112"/>
    </row>
    <row r="75" spans="1:9" s="102" customFormat="1" ht="30" customHeight="1" x14ac:dyDescent="0.2">
      <c r="A75" s="58" t="s">
        <v>220</v>
      </c>
      <c r="B75" s="88" t="s">
        <v>25</v>
      </c>
      <c r="C75" s="103" t="s">
        <v>242</v>
      </c>
      <c r="D75" s="86"/>
      <c r="E75" s="81" t="s">
        <v>31</v>
      </c>
      <c r="F75" s="100">
        <v>1</v>
      </c>
      <c r="G75" s="83"/>
      <c r="H75" s="84">
        <f t="shared" ref="H75:H76" si="12">ROUND(G75*F75,2)</f>
        <v>0</v>
      </c>
      <c r="I75" s="112"/>
    </row>
    <row r="76" spans="1:9" s="59" customFormat="1" ht="30" customHeight="1" x14ac:dyDescent="0.2">
      <c r="A76" s="58" t="s">
        <v>106</v>
      </c>
      <c r="B76" s="78" t="s">
        <v>115</v>
      </c>
      <c r="C76" s="79" t="s">
        <v>108</v>
      </c>
      <c r="D76" s="86" t="s">
        <v>98</v>
      </c>
      <c r="E76" s="81" t="s">
        <v>31</v>
      </c>
      <c r="F76" s="100">
        <v>12</v>
      </c>
      <c r="G76" s="83"/>
      <c r="H76" s="84">
        <f t="shared" si="12"/>
        <v>0</v>
      </c>
      <c r="I76" s="112"/>
    </row>
    <row r="77" spans="1:9" ht="33" customHeight="1" x14ac:dyDescent="0.2">
      <c r="A77" s="20"/>
      <c r="B77" s="12" t="s">
        <v>1</v>
      </c>
      <c r="C77" s="34" t="s">
        <v>18</v>
      </c>
      <c r="D77" s="10"/>
      <c r="E77" s="9"/>
      <c r="F77" s="8"/>
      <c r="G77" s="20"/>
      <c r="H77" s="23"/>
    </row>
    <row r="78" spans="1:9" s="59" customFormat="1" ht="33" customHeight="1" x14ac:dyDescent="0.2">
      <c r="A78" s="58" t="s">
        <v>46</v>
      </c>
      <c r="B78" s="78" t="s">
        <v>116</v>
      </c>
      <c r="C78" s="60" t="s">
        <v>173</v>
      </c>
      <c r="D78" s="70" t="s">
        <v>174</v>
      </c>
      <c r="E78" s="81" t="s">
        <v>31</v>
      </c>
      <c r="F78" s="100">
        <v>24</v>
      </c>
      <c r="G78" s="83"/>
      <c r="H78" s="84">
        <f>ROUND(G78*F78,2)</f>
        <v>0</v>
      </c>
      <c r="I78" s="112"/>
    </row>
    <row r="79" spans="1:9" s="59" customFormat="1" ht="30" customHeight="1" x14ac:dyDescent="0.2">
      <c r="A79" s="58" t="s">
        <v>55</v>
      </c>
      <c r="B79" s="78" t="s">
        <v>117</v>
      </c>
      <c r="C79" s="79" t="s">
        <v>63</v>
      </c>
      <c r="D79" s="86" t="s">
        <v>98</v>
      </c>
      <c r="E79" s="81"/>
      <c r="F79" s="100"/>
      <c r="G79" s="94"/>
      <c r="H79" s="101"/>
      <c r="I79" s="112"/>
    </row>
    <row r="80" spans="1:9" s="59" customFormat="1" ht="30" customHeight="1" x14ac:dyDescent="0.2">
      <c r="A80" s="58" t="s">
        <v>64</v>
      </c>
      <c r="B80" s="88" t="s">
        <v>25</v>
      </c>
      <c r="C80" s="79" t="s">
        <v>112</v>
      </c>
      <c r="D80" s="86"/>
      <c r="E80" s="81" t="s">
        <v>56</v>
      </c>
      <c r="F80" s="111">
        <v>1</v>
      </c>
      <c r="G80" s="83"/>
      <c r="H80" s="84">
        <f>ROUND(G80*F80,2)</f>
        <v>0</v>
      </c>
      <c r="I80" s="112"/>
    </row>
    <row r="81" spans="1:9" s="59" customFormat="1" ht="30" customHeight="1" x14ac:dyDescent="0.2">
      <c r="A81" s="58" t="s">
        <v>47</v>
      </c>
      <c r="B81" s="78" t="s">
        <v>118</v>
      </c>
      <c r="C81" s="60" t="s">
        <v>175</v>
      </c>
      <c r="D81" s="70" t="s">
        <v>174</v>
      </c>
      <c r="E81" s="81"/>
      <c r="F81" s="100"/>
      <c r="G81" s="87"/>
      <c r="H81" s="101"/>
      <c r="I81" s="112"/>
    </row>
    <row r="82" spans="1:9" s="59" customFormat="1" ht="30" customHeight="1" x14ac:dyDescent="0.2">
      <c r="A82" s="58" t="s">
        <v>146</v>
      </c>
      <c r="B82" s="88" t="s">
        <v>25</v>
      </c>
      <c r="C82" s="79" t="s">
        <v>147</v>
      </c>
      <c r="D82" s="86"/>
      <c r="E82" s="81" t="s">
        <v>31</v>
      </c>
      <c r="F82" s="100">
        <v>1</v>
      </c>
      <c r="G82" s="83"/>
      <c r="H82" s="84">
        <f t="shared" ref="H82:H90" si="13">ROUND(G82*F82,2)</f>
        <v>0</v>
      </c>
      <c r="I82" s="112"/>
    </row>
    <row r="83" spans="1:9" s="59" customFormat="1" ht="30" customHeight="1" x14ac:dyDescent="0.2">
      <c r="A83" s="58" t="s">
        <v>48</v>
      </c>
      <c r="B83" s="88" t="s">
        <v>32</v>
      </c>
      <c r="C83" s="79" t="s">
        <v>114</v>
      </c>
      <c r="D83" s="86"/>
      <c r="E83" s="81" t="s">
        <v>31</v>
      </c>
      <c r="F83" s="100">
        <v>14</v>
      </c>
      <c r="G83" s="83"/>
      <c r="H83" s="84">
        <f t="shared" si="13"/>
        <v>0</v>
      </c>
      <c r="I83" s="112"/>
    </row>
    <row r="84" spans="1:9" s="59" customFormat="1" ht="30" customHeight="1" x14ac:dyDescent="0.2">
      <c r="A84" s="58" t="s">
        <v>148</v>
      </c>
      <c r="B84" s="88" t="s">
        <v>42</v>
      </c>
      <c r="C84" s="79" t="s">
        <v>149</v>
      </c>
      <c r="D84" s="86"/>
      <c r="E84" s="81" t="s">
        <v>31</v>
      </c>
      <c r="F84" s="100">
        <v>1</v>
      </c>
      <c r="G84" s="83"/>
      <c r="H84" s="84">
        <f t="shared" si="13"/>
        <v>0</v>
      </c>
      <c r="I84" s="112"/>
    </row>
    <row r="85" spans="1:9" s="59" customFormat="1" ht="30" customHeight="1" x14ac:dyDescent="0.2">
      <c r="A85" s="58" t="s">
        <v>49</v>
      </c>
      <c r="B85" s="88" t="s">
        <v>50</v>
      </c>
      <c r="C85" s="79" t="s">
        <v>128</v>
      </c>
      <c r="D85" s="86"/>
      <c r="E85" s="81" t="s">
        <v>31</v>
      </c>
      <c r="F85" s="100">
        <v>1</v>
      </c>
      <c r="G85" s="83"/>
      <c r="H85" s="84">
        <f t="shared" si="13"/>
        <v>0</v>
      </c>
      <c r="I85" s="112"/>
    </row>
    <row r="86" spans="1:9" s="59" customFormat="1" ht="30" customHeight="1" x14ac:dyDescent="0.2">
      <c r="A86" s="58" t="s">
        <v>57</v>
      </c>
      <c r="B86" s="78" t="s">
        <v>144</v>
      </c>
      <c r="C86" s="79" t="s">
        <v>65</v>
      </c>
      <c r="D86" s="70" t="s">
        <v>174</v>
      </c>
      <c r="E86" s="81" t="s">
        <v>31</v>
      </c>
      <c r="F86" s="100">
        <v>6</v>
      </c>
      <c r="G86" s="83"/>
      <c r="H86" s="84">
        <f t="shared" si="13"/>
        <v>0</v>
      </c>
      <c r="I86" s="112"/>
    </row>
    <row r="87" spans="1:9" s="59" customFormat="1" ht="30" customHeight="1" x14ac:dyDescent="0.2">
      <c r="A87" s="58" t="s">
        <v>58</v>
      </c>
      <c r="B87" s="78" t="s">
        <v>258</v>
      </c>
      <c r="C87" s="79" t="s">
        <v>66</v>
      </c>
      <c r="D87" s="70" t="s">
        <v>174</v>
      </c>
      <c r="E87" s="81" t="s">
        <v>31</v>
      </c>
      <c r="F87" s="100">
        <v>6</v>
      </c>
      <c r="G87" s="83"/>
      <c r="H87" s="84">
        <f t="shared" si="13"/>
        <v>0</v>
      </c>
      <c r="I87" s="112"/>
    </row>
    <row r="88" spans="1:9" s="59" customFormat="1" ht="30" customHeight="1" x14ac:dyDescent="0.2">
      <c r="A88" s="58" t="s">
        <v>59</v>
      </c>
      <c r="B88" s="78" t="s">
        <v>259</v>
      </c>
      <c r="C88" s="79" t="s">
        <v>67</v>
      </c>
      <c r="D88" s="70" t="s">
        <v>174</v>
      </c>
      <c r="E88" s="81" t="s">
        <v>31</v>
      </c>
      <c r="F88" s="100">
        <v>1</v>
      </c>
      <c r="G88" s="83"/>
      <c r="H88" s="84">
        <f t="shared" si="13"/>
        <v>0</v>
      </c>
      <c r="I88" s="112"/>
    </row>
    <row r="89" spans="1:9" s="59" customFormat="1" ht="30" customHeight="1" x14ac:dyDescent="0.2">
      <c r="A89" s="104" t="s">
        <v>180</v>
      </c>
      <c r="B89" s="105" t="s">
        <v>260</v>
      </c>
      <c r="C89" s="60" t="s">
        <v>181</v>
      </c>
      <c r="D89" s="70" t="s">
        <v>174</v>
      </c>
      <c r="E89" s="106" t="s">
        <v>31</v>
      </c>
      <c r="F89" s="107">
        <v>1</v>
      </c>
      <c r="G89" s="108"/>
      <c r="H89" s="109">
        <f t="shared" si="13"/>
        <v>0</v>
      </c>
      <c r="I89" s="112"/>
    </row>
    <row r="90" spans="1:9" s="59" customFormat="1" ht="30" customHeight="1" x14ac:dyDescent="0.2">
      <c r="A90" s="58" t="s">
        <v>221</v>
      </c>
      <c r="B90" s="78" t="s">
        <v>261</v>
      </c>
      <c r="C90" s="60" t="s">
        <v>222</v>
      </c>
      <c r="D90" s="70" t="s">
        <v>174</v>
      </c>
      <c r="E90" s="81" t="s">
        <v>31</v>
      </c>
      <c r="F90" s="100">
        <v>1</v>
      </c>
      <c r="G90" s="83"/>
      <c r="H90" s="84">
        <f t="shared" si="13"/>
        <v>0</v>
      </c>
      <c r="I90" s="112"/>
    </row>
    <row r="91" spans="1:9" ht="33" customHeight="1" x14ac:dyDescent="0.2">
      <c r="A91" s="20"/>
      <c r="B91" s="16" t="s">
        <v>1</v>
      </c>
      <c r="C91" s="34" t="s">
        <v>19</v>
      </c>
      <c r="D91" s="10"/>
      <c r="E91" s="7"/>
      <c r="F91" s="10"/>
      <c r="G91" s="20"/>
      <c r="H91" s="23"/>
    </row>
    <row r="92" spans="1:9" s="59" customFormat="1" ht="30" customHeight="1" x14ac:dyDescent="0.2">
      <c r="A92" s="85" t="s">
        <v>51</v>
      </c>
      <c r="B92" s="78" t="s">
        <v>262</v>
      </c>
      <c r="C92" s="79" t="s">
        <v>52</v>
      </c>
      <c r="D92" s="86" t="s">
        <v>193</v>
      </c>
      <c r="E92" s="81"/>
      <c r="F92" s="82"/>
      <c r="G92" s="87"/>
      <c r="H92" s="84"/>
      <c r="I92" s="112"/>
    </row>
    <row r="93" spans="1:9" s="59" customFormat="1" ht="30" customHeight="1" x14ac:dyDescent="0.2">
      <c r="A93" s="85" t="s">
        <v>119</v>
      </c>
      <c r="B93" s="88" t="s">
        <v>25</v>
      </c>
      <c r="C93" s="79" t="s">
        <v>120</v>
      </c>
      <c r="D93" s="86"/>
      <c r="E93" s="81" t="s">
        <v>24</v>
      </c>
      <c r="F93" s="119">
        <v>40</v>
      </c>
      <c r="G93" s="83"/>
      <c r="H93" s="84">
        <f>ROUND(G93*F93,2)</f>
        <v>0</v>
      </c>
      <c r="I93" s="118"/>
    </row>
    <row r="94" spans="1:9" s="59" customFormat="1" ht="30" customHeight="1" x14ac:dyDescent="0.2">
      <c r="A94" s="85" t="s">
        <v>53</v>
      </c>
      <c r="B94" s="88" t="s">
        <v>32</v>
      </c>
      <c r="C94" s="79" t="s">
        <v>121</v>
      </c>
      <c r="D94" s="86"/>
      <c r="E94" s="81" t="s">
        <v>24</v>
      </c>
      <c r="F94" s="119">
        <v>360</v>
      </c>
      <c r="G94" s="83"/>
      <c r="H94" s="84">
        <f>ROUND(G94*F94,2)</f>
        <v>0</v>
      </c>
      <c r="I94" s="112"/>
    </row>
    <row r="95" spans="1:9" ht="30" customHeight="1" thickBot="1" x14ac:dyDescent="0.25">
      <c r="A95" s="21"/>
      <c r="B95" s="37" t="s">
        <v>11</v>
      </c>
      <c r="C95" s="145" t="str">
        <f>C6</f>
        <v>ELLICE AVENUE - EMPRESS STREET TO ERIN STREET
MINOR REHABILITATION</v>
      </c>
      <c r="D95" s="146"/>
      <c r="E95" s="146"/>
      <c r="F95" s="147"/>
      <c r="G95" s="21" t="s">
        <v>13</v>
      </c>
      <c r="H95" s="21">
        <f>SUM(H6:H94)</f>
        <v>0</v>
      </c>
    </row>
    <row r="96" spans="1:9" s="63" customFormat="1" ht="30" customHeight="1" thickTop="1" x14ac:dyDescent="0.2">
      <c r="A96" s="62"/>
      <c r="B96" s="72" t="s">
        <v>12</v>
      </c>
      <c r="C96" s="149" t="s">
        <v>266</v>
      </c>
      <c r="D96" s="150"/>
      <c r="E96" s="150"/>
      <c r="F96" s="151"/>
      <c r="G96" s="62"/>
      <c r="H96" s="73"/>
    </row>
    <row r="97" spans="1:8" s="61" customFormat="1" ht="30" customHeight="1" x14ac:dyDescent="0.2">
      <c r="A97" s="74" t="s">
        <v>189</v>
      </c>
      <c r="B97" s="64" t="s">
        <v>150</v>
      </c>
      <c r="C97" s="65" t="s">
        <v>190</v>
      </c>
      <c r="D97" s="70" t="s">
        <v>231</v>
      </c>
      <c r="E97" s="66" t="s">
        <v>188</v>
      </c>
      <c r="F97" s="121">
        <v>1</v>
      </c>
      <c r="G97" s="67"/>
      <c r="H97" s="68">
        <f t="shared" ref="H97" si="14">ROUND(G97*F97,2)</f>
        <v>0</v>
      </c>
    </row>
    <row r="98" spans="1:8" s="63" customFormat="1" ht="30" customHeight="1" thickBot="1" x14ac:dyDescent="0.25">
      <c r="A98" s="75"/>
      <c r="B98" s="76" t="s">
        <v>12</v>
      </c>
      <c r="C98" s="152" t="str">
        <f>C96</f>
        <v>MOBILIZATION /DEMOBILIZATION</v>
      </c>
      <c r="D98" s="153"/>
      <c r="E98" s="153"/>
      <c r="F98" s="154"/>
      <c r="G98" s="71" t="s">
        <v>13</v>
      </c>
      <c r="H98" s="77">
        <f>H97</f>
        <v>0</v>
      </c>
    </row>
    <row r="99" spans="1:8" ht="36" customHeight="1" thickTop="1" x14ac:dyDescent="0.25">
      <c r="A99" s="52"/>
      <c r="B99" s="11" t="s">
        <v>1</v>
      </c>
      <c r="C99" s="17" t="s">
        <v>14</v>
      </c>
      <c r="D99" s="26"/>
      <c r="E99" s="1"/>
      <c r="F99" s="1"/>
      <c r="H99" s="56"/>
    </row>
    <row r="100" spans="1:8" ht="30" customHeight="1" thickBot="1" x14ac:dyDescent="0.25">
      <c r="A100" s="21"/>
      <c r="B100" s="37" t="s">
        <v>11</v>
      </c>
      <c r="C100" s="148" t="str">
        <f>C6</f>
        <v>ELLICE AVENUE - EMPRESS STREET TO ERIN STREET
MINOR REHABILITATION</v>
      </c>
      <c r="D100" s="146"/>
      <c r="E100" s="146"/>
      <c r="F100" s="147"/>
      <c r="G100" s="21" t="s">
        <v>13</v>
      </c>
      <c r="H100" s="21">
        <f>H95</f>
        <v>0</v>
      </c>
    </row>
    <row r="101" spans="1:8" ht="30" customHeight="1" thickTop="1" thickBot="1" x14ac:dyDescent="0.25">
      <c r="A101" s="28"/>
      <c r="B101" s="37" t="s">
        <v>12</v>
      </c>
      <c r="C101" s="135" t="str">
        <f>C96</f>
        <v>MOBILIZATION /DEMOBILIZATION</v>
      </c>
      <c r="D101" s="136"/>
      <c r="E101" s="136"/>
      <c r="F101" s="137"/>
      <c r="G101" s="28" t="s">
        <v>13</v>
      </c>
      <c r="H101" s="28">
        <f>H98</f>
        <v>0</v>
      </c>
    </row>
    <row r="102" spans="1:8" ht="37.9" customHeight="1" thickTop="1" x14ac:dyDescent="0.2">
      <c r="A102" s="20"/>
      <c r="B102" s="143" t="s">
        <v>21</v>
      </c>
      <c r="C102" s="144"/>
      <c r="D102" s="144"/>
      <c r="E102" s="144"/>
      <c r="F102" s="144"/>
      <c r="G102" s="138">
        <f>SUM(H100:H101)</f>
        <v>0</v>
      </c>
      <c r="H102" s="139"/>
    </row>
    <row r="103" spans="1:8" ht="15.95" customHeight="1" x14ac:dyDescent="0.2">
      <c r="A103" s="53"/>
      <c r="B103" s="48"/>
      <c r="C103" s="49"/>
      <c r="D103" s="50"/>
      <c r="E103" s="49"/>
      <c r="F103" s="49"/>
      <c r="G103" s="27"/>
      <c r="H103" s="57"/>
    </row>
  </sheetData>
  <sheetProtection algorithmName="SHA-512" hashValue="EBActwdt1NYWwP540YQvBd0mBIjUwQoXtlfu1vmyJqGyhvfu5upTuxPdR91PRjmO1Lb/YzshbvUA6CFTMr0YDQ==" saltValue="vBcg1TDzwIkC9qseK1Y31Q==" spinCount="100000" sheet="1" selectLockedCells="1"/>
  <mergeCells count="8">
    <mergeCell ref="C101:F101"/>
    <mergeCell ref="G102:H102"/>
    <mergeCell ref="C6:F6"/>
    <mergeCell ref="B102:F102"/>
    <mergeCell ref="C95:F95"/>
    <mergeCell ref="C100:F100"/>
    <mergeCell ref="C96:F96"/>
    <mergeCell ref="C98:F98"/>
  </mergeCells>
  <phoneticPr fontId="0" type="noConversion"/>
  <conditionalFormatting sqref="D8:D10">
    <cfRule type="cellIs" dxfId="24" priority="65" stopIfTrue="1" operator="equal">
      <formula>"CW 2130-R11"</formula>
    </cfRule>
    <cfRule type="cellIs" dxfId="23" priority="66" stopIfTrue="1" operator="equal">
      <formula>"CW 3120-R2"</formula>
    </cfRule>
    <cfRule type="cellIs" dxfId="22" priority="67" stopIfTrue="1" operator="equal">
      <formula>"CW 3240-R7"</formula>
    </cfRule>
  </conditionalFormatting>
  <conditionalFormatting sqref="D12:D56">
    <cfRule type="cellIs" dxfId="21" priority="1" stopIfTrue="1" operator="equal">
      <formula>"CW 2130-R11"</formula>
    </cfRule>
    <cfRule type="cellIs" dxfId="20" priority="2" stopIfTrue="1" operator="equal">
      <formula>"CW 3120-R2"</formula>
    </cfRule>
    <cfRule type="cellIs" dxfId="19" priority="3" stopIfTrue="1" operator="equal">
      <formula>"CW 3240-R7"</formula>
    </cfRule>
  </conditionalFormatting>
  <conditionalFormatting sqref="D58">
    <cfRule type="cellIs" dxfId="18" priority="119" stopIfTrue="1" operator="equal">
      <formula>"CW 2130-R11"</formula>
    </cfRule>
    <cfRule type="cellIs" dxfId="17" priority="120" stopIfTrue="1" operator="equal">
      <formula>"CW 3120-R2"</formula>
    </cfRule>
    <cfRule type="cellIs" dxfId="16" priority="121" stopIfTrue="1" operator="equal">
      <formula>"CW 3240-R7"</formula>
    </cfRule>
  </conditionalFormatting>
  <conditionalFormatting sqref="D60:D76">
    <cfRule type="cellIs" dxfId="15" priority="42" stopIfTrue="1" operator="equal">
      <formula>"CW 3120-R2"</formula>
    </cfRule>
    <cfRule type="cellIs" dxfId="14" priority="43" stopIfTrue="1" operator="equal">
      <formula>"CW 3240-R7"</formula>
    </cfRule>
  </conditionalFormatting>
  <conditionalFormatting sqref="D69:D71">
    <cfRule type="cellIs" dxfId="13" priority="41" stopIfTrue="1" operator="equal">
      <formula>"CW 2130-R11"</formula>
    </cfRule>
  </conditionalFormatting>
  <conditionalFormatting sqref="D78">
    <cfRule type="cellIs" dxfId="12" priority="76" stopIfTrue="1" operator="equal">
      <formula>"CW 2130-R11"</formula>
    </cfRule>
    <cfRule type="cellIs" dxfId="11" priority="77" stopIfTrue="1" operator="equal">
      <formula>"CW 3120-R2"</formula>
    </cfRule>
    <cfRule type="cellIs" dxfId="10" priority="78" stopIfTrue="1" operator="equal">
      <formula>"CW 3240-R7"</formula>
    </cfRule>
  </conditionalFormatting>
  <conditionalFormatting sqref="D79:D90">
    <cfRule type="cellIs" dxfId="9" priority="36" stopIfTrue="1" operator="equal">
      <formula>"CW 3120-R2"</formula>
    </cfRule>
    <cfRule type="cellIs" dxfId="8" priority="37" stopIfTrue="1" operator="equal">
      <formula>"CW 3240-R7"</formula>
    </cfRule>
  </conditionalFormatting>
  <conditionalFormatting sqref="D80:D90">
    <cfRule type="cellIs" dxfId="7" priority="35" stopIfTrue="1" operator="equal">
      <formula>"CW 2130-R11"</formula>
    </cfRule>
  </conditionalFormatting>
  <conditionalFormatting sqref="D92:D94">
    <cfRule type="cellIs" dxfId="6" priority="73" stopIfTrue="1" operator="equal">
      <formula>"CW 2130-R11"</formula>
    </cfRule>
    <cfRule type="cellIs" dxfId="5" priority="74" stopIfTrue="1" operator="equal">
      <formula>"CW 3120-R2"</formula>
    </cfRule>
    <cfRule type="cellIs" dxfId="4" priority="75" stopIfTrue="1" operator="equal">
      <formula>"CW 3240-R7"</formula>
    </cfRule>
  </conditionalFormatting>
  <conditionalFormatting sqref="D97">
    <cfRule type="cellIs" dxfId="3" priority="186" stopIfTrue="1" operator="equal">
      <formula>"CW 2130-R11"</formula>
    </cfRule>
    <cfRule type="cellIs" dxfId="2" priority="187" stopIfTrue="1" operator="equal">
      <formula>"CW 3120-R2"</formula>
    </cfRule>
    <cfRule type="cellIs" dxfId="1" priority="188" stopIfTrue="1" operator="equal">
      <formula>"CW 3240-R7"</formula>
    </cfRule>
  </conditionalFormatting>
  <conditionalFormatting sqref="G97">
    <cfRule type="expression" dxfId="0" priority="182">
      <formula>G97&gt;G102*0.05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97" xr:uid="{00000000-0002-0000-0100-000000000000}">
      <formula1>IF(AND(G97&gt;=0.01,G97&lt;=G102*0.05),ROUND(G97,2),0.01)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4:G47 G9:G10 G13 G20 G66:G67 G63 G93:G94 G55:G56 G58 G41 G15:G18 G52:G53 G73 G75:G76 G69:G71 G80 G50 G61 G33:G37 G39 G78 G82:G90 G22:G23 G25 G27:G30" xr:uid="{106C9B3F-6F03-4AEC-B20C-753E480296AB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42 G19 G21 G68 G8 G48:G49 G54 G60 G64:G65 G14 G72 G74 G81 G92 G51 G62 G38 G40 G12 G24 G26 G31:G32" xr:uid="{82D59248-392C-4A57-97C5-3C37ABCAD89B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79" xr:uid="{AF792941-B003-4330-8AE8-2E218FC0EAF7}">
      <formula1>0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341-2024 Addendum 1
&amp;R&amp;10Bid Submission
&amp;P of &amp;N</oddHeader>
    <oddFooter xml:space="preserve">&amp;R                    </oddFooter>
  </headerFooter>
  <rowBreaks count="3" manualBreakCount="3">
    <brk id="30" min="1" max="7" man="1"/>
    <brk id="95" min="1" max="7" man="1"/>
    <brk id="98" min="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626032C14E34E848CA2516BA1613C" ma:contentTypeVersion="12" ma:contentTypeDescription="Create a new document." ma:contentTypeScope="" ma:versionID="5d32d3f986a6ac1e408ced2cecc5c026">
  <xsd:schema xmlns:xsd="http://www.w3.org/2001/XMLSchema" xmlns:xs="http://www.w3.org/2001/XMLSchema" xmlns:p="http://schemas.microsoft.com/office/2006/metadata/properties" xmlns:ns2="ddf9e4dd-43fe-48d0-a99f-11f060811c1e" xmlns:ns3="942d11ed-909f-4f8e-806a-4d1f2234a4da" targetNamespace="http://schemas.microsoft.com/office/2006/metadata/properties" ma:root="true" ma:fieldsID="124c8e249f0f81556462b714eeb459fe" ns2:_="" ns3:_="">
    <xsd:import namespace="ddf9e4dd-43fe-48d0-a99f-11f060811c1e"/>
    <xsd:import namespace="942d11ed-909f-4f8e-806a-4d1f2234a4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9e4dd-43fe-48d0-a99f-11f060811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d11ed-909f-4f8e-806a-4d1f2234a4d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74103-bb70-49f1-a79e-09403cebb8da}" ma:internalName="TaxCatchAll" ma:showField="CatchAllData" ma:web="942d11ed-909f-4f8e-806a-4d1f2234a4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2d11ed-909f-4f8e-806a-4d1f2234a4da" xsi:nil="true"/>
    <lcf76f155ced4ddcb4097134ff3c332f xmlns="ddf9e4dd-43fe-48d0-a99f-11f060811c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690855-DAE2-4BB0-8CBB-04FD788CB1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B07125-8FEE-4556-BAA6-70F6D3465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9e4dd-43fe-48d0-a99f-11f060811c1e"/>
    <ds:schemaRef ds:uri="942d11ed-909f-4f8e-806a-4d1f2234a4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6B3C52-6BB6-46B4-BF10-19F5C21AF21F}">
  <ds:schemaRefs>
    <ds:schemaRef ds:uri="http://schemas.microsoft.com/office/2006/metadata/properties"/>
    <ds:schemaRef ds:uri="http://purl.org/dc/elements/1.1/"/>
    <ds:schemaRef ds:uri="ddf9e4dd-43fe-48d0-a99f-11f060811c1e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42d11ed-909f-4f8e-806a-4d1f2234a4da"/>
  </ds:schemaRefs>
</ds:datastoreItem>
</file>

<file path=docMetadata/LabelInfo.xml><?xml version="1.0" encoding="utf-8"?>
<clbl:labelList xmlns:clbl="http://schemas.microsoft.com/office/2020/mipLabelMetadata">
  <clbl:label id="{3d234255-e20f-4205-88a5-9658a402999b}" enabled="0" method="" siteId="{3d234255-e20f-4205-88a5-9658a402999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May 24, 2024
by C. Humbert
File Size 33.4 KB</dc:description>
  <cp:lastModifiedBy>Tebinka, Nick</cp:lastModifiedBy>
  <cp:lastPrinted>2024-05-24T16:27:14Z</cp:lastPrinted>
  <dcterms:created xsi:type="dcterms:W3CDTF">1999-03-31T15:44:33Z</dcterms:created>
  <dcterms:modified xsi:type="dcterms:W3CDTF">2024-05-24T16:27:46Z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0x010100C45626032C14E34E848CA2516BA1613C</vt:lpwstr>
  </property>
  <property fmtid="{D5CDD505-2E9C-101B-9397-08002B2CF9AE}" pid="5" name="MediaServiceImageTags">
    <vt:lpwstr/>
  </property>
</Properties>
</file>